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5d7cbba27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 Orders" sheetId="1" r:id="R5d3d312624b648f3"/>
    <x:sheet xmlns:r="http://schemas.openxmlformats.org/officeDocument/2006/relationships" name="Labor &amp; Materials" sheetId="2" r:id="Re7f862f367c8459a"/>
    <x:sheet xmlns:r="http://schemas.openxmlformats.org/officeDocument/2006/relationships" name="Summary" sheetId="3" r:id="R6fa874967e0943d1"/>
    <x:sheet xmlns:r="http://schemas.openxmlformats.org/officeDocument/2006/relationships" name="Instructions" sheetId="4" r:id="R4d7c9ed3ed7f46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$#,##0.00"/>
  </x:numFmts>
  <x:fonts count="5">
    <x:font>
      <x:sz val="11"/>
      <x:name val="Carlito"/>
    </x:font>
    <x:font>
      <x:b/>
      <x:sz val="16"/>
      <x:color rgb="FF183F54"/>
      <x:name val="Arial"/>
    </x:font>
    <x:font>
      <x:b/>
      <x:sz val="10"/>
      <x:color rgb="FFFFFFFF"/>
      <x:name val="Arial"/>
    </x:font>
    <x:font>
      <x:sz val="10"/>
      <x:color rgb="FF1C2B33"/>
      <x:name val="Arial"/>
    </x:font>
    <x:font>
      <x:b/>
      <x:sz val="10"/>
      <x:color rgb="FF183F5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F54"/>
      </x:patternFill>
    </x:fill>
    <x:fill>
      <x:patternFill patternType="solid">
        <x:fgColor rgb="FFFFF8E6"/>
      </x:patternFill>
    </x:fill>
    <x:fill>
      <x:patternFill patternType="solid">
        <x:fgColor rgb="FFEAF1F4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200" fontId="3" fillId="3" borderId="0" xfId="0" applyNumberFormat="1" applyFont="1" applyFill="1" applyBorder="1" applyAlignment="1">
      <x:alignment wrapText="1"/>
    </x:xf>
    <x:xf numFmtId="201" fontId="3" fillId="4" borderId="0" xfId="0" applyNumberFormat="1" applyFont="1" applyFill="1" applyBorder="1"/>
    <x:xf numFmtId="201" fontId="3" fillId="3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4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0cf3c603d4cd3" /><Relationship Type="http://schemas.openxmlformats.org/officeDocument/2006/relationships/theme" Target="/xl/theme/theme1.xml" Id="Ra764f07b94824421" /><Relationship Type="http://schemas.openxmlformats.org/officeDocument/2006/relationships/sharedStrings" Target="/xl/sharedStrings.xml" Id="R44aa1d3492eb4712" /><Relationship Type="http://schemas.openxmlformats.org/officeDocument/2006/relationships/worksheet" Target="/xl/worksheets/sheet1.xml" Id="R5d3d312624b648f3" /><Relationship Type="http://schemas.openxmlformats.org/officeDocument/2006/relationships/worksheet" Target="/xl/worksheets/sheet2.xml" Id="Re7f862f367c8459a" /><Relationship Type="http://schemas.openxmlformats.org/officeDocument/2006/relationships/worksheet" Target="/xl/worksheets/sheet3.xml" Id="R6fa874967e0943d1" /><Relationship Type="http://schemas.openxmlformats.org/officeDocument/2006/relationships/worksheet" Target="/xl/worksheets/sheet4.xml" Id="R4d7c9ed3ed7f468c" /></Relationships>
</file>

<file path=xl/tables/table1.xml><?xml version="1.0" encoding="utf-8"?>
<x:table xmlns:x="http://schemas.openxmlformats.org/spreadsheetml/2006/main" id="1" name="WorkOrderRegister" displayName="WorkOrderRegister" ref="A5:U45" headerRowCount="1" totalsRowCount="0" totalsRowShown="0">
  <x:tableColumns count="21">
    <x:tableColumn id="1" name="Work order #"/>
    <x:tableColumn id="2" name="Date requested"/>
    <x:tableColumn id="3" name="Requested by"/>
    <x:tableColumn id="4" name="Department / customer"/>
    <x:tableColumn id="5" name="Location"/>
    <x:tableColumn id="6" name="Work type"/>
    <x:tableColumn id="7" name="Priority"/>
    <x:tableColumn id="8" name="Description"/>
    <x:tableColumn id="9" name="Assigned to"/>
    <x:tableColumn id="10" name="Status"/>
    <x:tableColumn id="11" name="Due date"/>
    <x:tableColumn id="12" name="Start date"/>
    <x:tableColumn id="13" name="Completion date"/>
    <x:tableColumn id="14" name="Labor cost"/>
    <x:tableColumn id="15" name="Materials cost"/>
    <x:tableColumn id="16" name="Other cost"/>
    <x:tableColumn id="17" name="Total cost"/>
    <x:tableColumn id="18" name="Follow-up?"/>
    <x:tableColumn id="19" name="Notes"/>
    <x:tableColumn id="20" name="ID check"/>
    <x:tableColumn id="21" name="Due flag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OrderCosts" displayName="WorkOrderCosts" ref="A5:I125" headerRowCount="1" totalsRowCount="0" totalsRowShown="0">
  <x:tableColumns count="9">
    <x:tableColumn id="1" name="Work order #"/>
    <x:tableColumn id="2" name="Cost type"/>
    <x:tableColumn id="3" name="Description"/>
    <x:tableColumn id="4" name="Worker / vendor"/>
    <x:tableColumn id="5" name="Quantity / hours"/>
    <x:tableColumn id="6" name="Rate / unit cost"/>
    <x:tableColumn id="7" name="Line total"/>
    <x:tableColumn id="8" name="Notes"/>
    <x:tableColumn id="9" name="Row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790e70db1843b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b9d66ed808d455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4" hidden="0" customWidth="1"/>
    <x:col min="4" max="4" width="30" hidden="0" customWidth="1"/>
    <x:col min="5" max="5" width="19" hidden="0" customWidth="1"/>
    <x:col min="6" max="6" width="17" hidden="0" customWidth="1"/>
    <x:col min="7" max="7" width="13" hidden="0" customWidth="1"/>
    <x:col min="8" max="8" width="48" hidden="0" customWidth="1"/>
    <x:col min="9" max="9" width="23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17" hidden="0" customWidth="1"/>
    <x:col min="15" max="15" width="17" hidden="0" customWidth="1"/>
    <x:col min="16" max="16" width="16" hidden="0" customWidth="1"/>
    <x:col min="17" max="17" width="18" hidden="0" customWidth="1"/>
    <x:col min="18" max="18" width="16" hidden="0" customWidth="1"/>
    <x:col min="19" max="19" width="43" hidden="0" customWidth="1"/>
    <x:col min="20" max="20" width="18" hidden="0" customWidth="1"/>
    <x:col min="21" max="21" width="17" hidden="0" customWidth="1"/>
  </x:cols>
  <x:sheetData>
    <x:row r="2">
      <x:c r="A2" s="1" t="str">
        <x:v>Work Order Register</x:v>
      </x:c>
    </x:row>
    <x:row r="3">
      <x:c r="A3" t="str">
        <x:v>Fictional examples in rows 6–10; replace or clear them. Add one row per job. Costs total matching detail rows by unique work-order number.</x:v>
      </x:c>
    </x:row>
    <x:row r="5" ht="34" customHeight="1">
      <x:c r="A5" s="5" t="str">
        <x:v>Work order #</x:v>
      </x:c>
      <x:c r="B5" s="5" t="str">
        <x:v>Date requested</x:v>
      </x:c>
      <x:c r="C5" s="5" t="str">
        <x:v>Requested by</x:v>
      </x:c>
      <x:c r="D5" s="5" t="str">
        <x:v>Department / customer</x:v>
      </x:c>
      <x:c r="E5" s="5" t="str">
        <x:v>Location</x:v>
      </x:c>
      <x:c r="F5" s="5" t="str">
        <x:v>Work type</x:v>
      </x:c>
      <x:c r="G5" s="5" t="str">
        <x:v>Priority</x:v>
      </x:c>
      <x:c r="H5" s="5" t="str">
        <x:v>Description</x:v>
      </x:c>
      <x:c r="I5" s="5" t="str">
        <x:v>Assigned to</x:v>
      </x:c>
      <x:c r="J5" s="5" t="str">
        <x:v>Status</x:v>
      </x:c>
      <x:c r="K5" s="5" t="str">
        <x:v>Due date</x:v>
      </x:c>
      <x:c r="L5" s="5" t="str">
        <x:v>Start date</x:v>
      </x:c>
      <x:c r="M5" s="5" t="str">
        <x:v>Completion date</x:v>
      </x:c>
      <x:c r="N5" s="5" t="str">
        <x:v>Labor cost</x:v>
      </x:c>
      <x:c r="O5" s="5" t="str">
        <x:v>Materials cost</x:v>
      </x:c>
      <x:c r="P5" s="5" t="str">
        <x:v>Other cost</x:v>
      </x:c>
      <x:c r="Q5" s="5" t="str">
        <x:v>Total cost</x:v>
      </x:c>
      <x:c r="R5" s="5" t="str">
        <x:v>Follow-up?</x:v>
      </x:c>
      <x:c r="S5" s="5" t="str">
        <x:v>Notes</x:v>
      </x:c>
      <x:c r="T5" s="5" t="str">
        <x:v>ID check</x:v>
      </x:c>
      <x:c r="U5" s="5" t="str">
        <x:v>Due flag</x:v>
      </x:c>
    </x:row>
    <x:row r="6" ht="36" customHeight="1">
      <x:c r="A6" s="8" t="str">
        <x:v>WO-1001</x:v>
      </x:c>
      <x:c r="B6" s="11" t="n">
        <x:v>46266</x:v>
      </x:c>
      <x:c r="C6" s="8" t="str">
        <x:v>Sample coordinator</x:v>
      </x:c>
      <x:c r="D6" s="8" t="str">
        <x:v>Fictional community studio</x:v>
      </x:c>
      <x:c r="E6" s="8" t="str">
        <x:v>Room A</x:v>
      </x:c>
      <x:c r="F6" s="8" t="str">
        <x:v>Repair</x:v>
      </x:c>
      <x:c r="G6" s="8" t="str">
        <x:v>High</x:v>
      </x:c>
      <x:c r="H6" s="8" t="str">
        <x:v>Repair a loose cabinet handle</x:v>
      </x:c>
      <x:c r="I6" s="8" t="str">
        <x:v>Sample technician</x:v>
      </x:c>
      <x:c r="J6" s="8" t="str">
        <x:v>Requested</x:v>
      </x:c>
      <x:c r="K6" s="11" t="n">
        <x:v>46310</x:v>
      </x:c>
      <x:c r="L6" s="11"/>
      <x:c r="M6" s="11"/>
      <x:c r="N6" s="12" t="n">
        <x:f>IF(A6="","",SUMIFS('Labor &amp; Materials'!$G$6:$G$125,'Labor &amp; Materials'!$A$6:$A$125,$A6,'Labor &amp; Materials'!$B$6:$B$125,"Labor"))</x:f>
        <x:v>125</x:v>
      </x:c>
      <x:c r="O6" s="12" t="n">
        <x:f>IF(A6="","",SUMIFS('Labor &amp; Materials'!$G$6:$G$125,'Labor &amp; Materials'!$A$6:$A$125,$A6,'Labor &amp; Materials'!$B$6:$B$125,"Materials"))</x:f>
        <x:v>40</x:v>
      </x:c>
      <x:c r="P6" s="12" t="n">
        <x:f>IF(A6="","",SUMIFS('Labor &amp; Materials'!$G$6:$G$125,'Labor &amp; Materials'!$A$6:$A$125,$A6,'Labor &amp; Materials'!$B$6:$B$125,"Other"))</x:f>
        <x:v>10</x:v>
      </x:c>
      <x:c r="Q6" s="12" t="n">
        <x:f>IF(A6="","",ROUND(SUM(N6:P6),2))</x:f>
        <x:v>175</x:v>
      </x:c>
      <x:c r="R6" s="8" t="str">
        <x:v>No</x:v>
      </x:c>
      <x:c r="S6" s="8" t="str">
        <x:v>Replace worn fitting</x:v>
      </x:c>
      <x:c r="T6" s="10" t="str">
        <x:f>IF(A6="","",IF(COUNTIF($A$6:$A$45,A6)=1,"OK","Duplicate ID"))</x:f>
        <x:v>OK</x:v>
      </x:c>
      <x:c r="U6" s="10" t="str">
        <x:f>IF(OR(A6="",K6=""),"",IF(AND(K6&lt;Summary!$B$4,J6&lt;&gt;"Complete",J6&lt;&gt;"Closed",J6&lt;&gt;"Cancelled"),"Overdue",""))</x:f>
      </x:c>
    </x:row>
    <x:row r="7" ht="36" customHeight="1">
      <x:c r="A7" s="8" t="str">
        <x:v>WO-1002</x:v>
      </x:c>
      <x:c r="B7" s="11" t="n">
        <x:v>46267</x:v>
      </x:c>
      <x:c r="C7" s="8" t="str">
        <x:v>Sample coordinator</x:v>
      </x:c>
      <x:c r="D7" s="8" t="str">
        <x:v>Fictional community studio</x:v>
      </x:c>
      <x:c r="E7" s="8" t="str">
        <x:v>Room B</x:v>
      </x:c>
      <x:c r="F7" s="8" t="str">
        <x:v>Installation</x:v>
      </x:c>
      <x:c r="G7" s="8" t="str">
        <x:v>Normal</x:v>
      </x:c>
      <x:c r="H7" s="8" t="str">
        <x:v>Install a new display shelf</x:v>
      </x:c>
      <x:c r="I7" s="8" t="str">
        <x:v>Sample technician</x:v>
      </x:c>
      <x:c r="J7" s="8" t="str">
        <x:v>Assigned</x:v>
      </x:c>
      <x:c r="K7" s="11" t="n">
        <x:v>46313</x:v>
      </x:c>
      <x:c r="L7" s="11"/>
      <x:c r="M7" s="11"/>
      <x:c r="N7" s="12" t="n">
        <x:f>IF(A7="","",SUMIFS('Labor &amp; Materials'!$G$6:$G$125,'Labor &amp; Materials'!$A$6:$A$125,$A7,'Labor &amp; Materials'!$B$6:$B$125,"Labor"))</x:f>
        <x:v>200</x:v>
      </x:c>
      <x:c r="O7" s="12" t="n">
        <x:f>IF(A7="","",SUMIFS('Labor &amp; Materials'!$G$6:$G$125,'Labor &amp; Materials'!$A$6:$A$125,$A7,'Labor &amp; Materials'!$B$6:$B$125,"Materials"))</x:f>
        <x:v>75</x:v>
      </x:c>
      <x:c r="P7" s="12" t="n">
        <x:f>IF(A7="","",SUMIFS('Labor &amp; Materials'!$G$6:$G$125,'Labor &amp; Materials'!$A$6:$A$125,$A7,'Labor &amp; Materials'!$B$6:$B$125,"Other"))</x:f>
        <x:v>0</x:v>
      </x:c>
      <x:c r="Q7" s="12" t="n">
        <x:f>IF(A7="","",ROUND(SUM(N7:P7),2))</x:f>
        <x:v>275</x:v>
      </x:c>
      <x:c r="R7" s="8" t="str">
        <x:v>Yes</x:v>
      </x:c>
      <x:c r="S7" s="8" t="str">
        <x:v>Confirm shelf alignment</x:v>
      </x:c>
      <x:c r="T7" s="10" t="str">
        <x:f>IF(A7="","",IF(COUNTIF($A$6:$A$45,A7)=1,"OK","Duplicate ID"))</x:f>
        <x:v>OK</x:v>
      </x:c>
      <x:c r="U7" s="10" t="str">
        <x:f>IF(OR(A7="",K7=""),"",IF(AND(K7&lt;Summary!$B$4,J7&lt;&gt;"Complete",J7&lt;&gt;"Closed",J7&lt;&gt;"Cancelled"),"Overdue",""))</x:f>
      </x:c>
    </x:row>
    <x:row r="8" ht="36" customHeight="1">
      <x:c r="A8" s="8" t="str">
        <x:v>WO-1003</x:v>
      </x:c>
      <x:c r="B8" s="11" t="n">
        <x:v>46268</x:v>
      </x:c>
      <x:c r="C8" s="8" t="str">
        <x:v>Sample coordinator</x:v>
      </x:c>
      <x:c r="D8" s="8" t="str">
        <x:v>Fictional community studio</x:v>
      </x:c>
      <x:c r="E8" s="8" t="str">
        <x:v>Room C</x:v>
      </x:c>
      <x:c r="F8" s="8" t="str">
        <x:v>Service</x:v>
      </x:c>
      <x:c r="G8" s="8" t="str">
        <x:v>Low</x:v>
      </x:c>
      <x:c r="H8" s="8" t="str">
        <x:v>Inspect a storage-room light</x:v>
      </x:c>
      <x:c r="I8" s="8" t="str">
        <x:v>Sample technician</x:v>
      </x:c>
      <x:c r="J8" s="8" t="str">
        <x:v>In Progress</x:v>
      </x:c>
      <x:c r="K8" s="11" t="n">
        <x:v>46315</x:v>
      </x:c>
      <x:c r="L8" s="11"/>
      <x:c r="M8" s="11"/>
      <x:c r="N8" s="12" t="n">
        <x:f>IF(A8="","",SUMIFS('Labor &amp; Materials'!$G$6:$G$125,'Labor &amp; Materials'!$A$6:$A$125,$A8,'Labor &amp; Materials'!$B$6:$B$125,"Labor"))</x:f>
        <x:v>0</x:v>
      </x:c>
      <x:c r="O8" s="12" t="n">
        <x:f>IF(A8="","",SUMIFS('Labor &amp; Materials'!$G$6:$G$125,'Labor &amp; Materials'!$A$6:$A$125,$A8,'Labor &amp; Materials'!$B$6:$B$125,"Materials"))</x:f>
        <x:v>0</x:v>
      </x:c>
      <x:c r="P8" s="12" t="n">
        <x:f>IF(A8="","",SUMIFS('Labor &amp; Materials'!$G$6:$G$125,'Labor &amp; Materials'!$A$6:$A$125,$A8,'Labor &amp; Materials'!$B$6:$B$125,"Other"))</x:f>
        <x:v>0</x:v>
      </x:c>
      <x:c r="Q8" s="12" t="n">
        <x:f>IF(A8="","",ROUND(SUM(N8:P8),2))</x:f>
        <x:v>0</x:v>
      </x:c>
      <x:c r="R8" s="8" t="str">
        <x:v>No</x:v>
      </x:c>
      <x:c r="S8" s="8" t="str">
        <x:v>Await inspection</x:v>
      </x:c>
      <x:c r="T8" s="10" t="str">
        <x:f>IF(A8="","",IF(COUNTIF($A$6:$A$45,A8)=1,"OK","Duplicate ID"))</x:f>
        <x:v>OK</x:v>
      </x:c>
      <x:c r="U8" s="10" t="str">
        <x:f>IF(OR(A8="",K8=""),"",IF(AND(K8&lt;Summary!$B$4,J8&lt;&gt;"Complete",J8&lt;&gt;"Closed",J8&lt;&gt;"Cancelled"),"Overdue",""))</x:f>
      </x:c>
    </x:row>
    <x:row r="9" ht="36" customHeight="1">
      <x:c r="A9" s="8" t="str">
        <x:v>WO-1004</x:v>
      </x:c>
      <x:c r="B9" s="11" t="n">
        <x:v>46269</x:v>
      </x:c>
      <x:c r="C9" s="8" t="str">
        <x:v>Sample coordinator</x:v>
      </x:c>
      <x:c r="D9" s="8" t="str">
        <x:v>Fictional community studio</x:v>
      </x:c>
      <x:c r="E9" s="8" t="str">
        <x:v>Room D</x:v>
      </x:c>
      <x:c r="F9" s="8" t="str">
        <x:v>Maintenance</x:v>
      </x:c>
      <x:c r="G9" s="8" t="str">
        <x:v>Normal</x:v>
      </x:c>
      <x:c r="H9" s="8" t="str">
        <x:v>Complete routine room preparation</x:v>
      </x:c>
      <x:c r="I9" s="8" t="str">
        <x:v>Sample technician</x:v>
      </x:c>
      <x:c r="J9" s="8" t="str">
        <x:v>Complete</x:v>
      </x:c>
      <x:c r="K9" s="11" t="n">
        <x:v>46293</x:v>
      </x:c>
      <x:c r="L9" s="11" t="n">
        <x:v>46270</x:v>
      </x:c>
      <x:c r="M9" s="11" t="n">
        <x:v>46271</x:v>
      </x:c>
      <x:c r="N9" s="12" t="n">
        <x:f>IF(A9="","",SUMIFS('Labor &amp; Materials'!$G$6:$G$125,'Labor &amp; Materials'!$A$6:$A$125,$A9,'Labor &amp; Materials'!$B$6:$B$125,"Labor"))</x:f>
        <x:v>0</x:v>
      </x:c>
      <x:c r="O9" s="12" t="n">
        <x:f>IF(A9="","",SUMIFS('Labor &amp; Materials'!$G$6:$G$125,'Labor &amp; Materials'!$A$6:$A$125,$A9,'Labor &amp; Materials'!$B$6:$B$125,"Materials"))</x:f>
        <x:v>0</x:v>
      </x:c>
      <x:c r="P9" s="12" t="n">
        <x:f>IF(A9="","",SUMIFS('Labor &amp; Materials'!$G$6:$G$125,'Labor &amp; Materials'!$A$6:$A$125,$A9,'Labor &amp; Materials'!$B$6:$B$125,"Other"))</x:f>
        <x:v>0</x:v>
      </x:c>
      <x:c r="Q9" s="12" t="n">
        <x:f>IF(A9="","",ROUND(SUM(N9:P9),2))</x:f>
        <x:v>0</x:v>
      </x:c>
      <x:c r="R9" s="8" t="str">
        <x:v>No</x:v>
      </x:c>
      <x:c r="S9" s="8" t="str">
        <x:v>Work complete</x:v>
      </x:c>
      <x:c r="T9" s="10" t="str">
        <x:f>IF(A9="","",IF(COUNTIF($A$6:$A$45,A9)=1,"OK","Duplicate ID"))</x:f>
        <x:v>OK</x:v>
      </x:c>
      <x:c r="U9" s="10" t="str">
        <x:f>IF(OR(A9="",K9=""),"",IF(AND(K9&lt;Summary!$B$4,J9&lt;&gt;"Complete",J9&lt;&gt;"Closed",J9&lt;&gt;"Cancelled"),"Overdue",""))</x:f>
      </x:c>
    </x:row>
    <x:row r="10" ht="36" customHeight="1">
      <x:c r="A10" s="8" t="str">
        <x:v>WO-1005</x:v>
      </x:c>
      <x:c r="B10" s="11" t="n">
        <x:v>46270</x:v>
      </x:c>
      <x:c r="C10" s="8" t="str">
        <x:v>Sample coordinator</x:v>
      </x:c>
      <x:c r="D10" s="8" t="str">
        <x:v>Fictional community studio</x:v>
      </x:c>
      <x:c r="E10" s="8" t="str">
        <x:v>Room E</x:v>
      </x:c>
      <x:c r="F10" s="8" t="str">
        <x:v>Other</x:v>
      </x:c>
      <x:c r="G10" s="8" t="str">
        <x:v>Low</x:v>
      </x:c>
      <x:c r="H10" s="8" t="str">
        <x:v>Close completed supply organization task</x:v>
      </x:c>
      <x:c r="I10" s="8" t="str">
        <x:v>Sample technician</x:v>
      </x:c>
      <x:c r="J10" s="8" t="str">
        <x:v>Closed</x:v>
      </x:c>
      <x:c r="K10" s="11" t="n">
        <x:v>46285</x:v>
      </x:c>
      <x:c r="L10" s="11" t="n">
        <x:v>46271</x:v>
      </x:c>
      <x:c r="M10" s="11" t="n">
        <x:v>46272</x:v>
      </x:c>
      <x:c r="N10" s="12" t="n">
        <x:f>IF(A10="","",SUMIFS('Labor &amp; Materials'!$G$6:$G$125,'Labor &amp; Materials'!$A$6:$A$125,$A10,'Labor &amp; Materials'!$B$6:$B$125,"Labor"))</x:f>
        <x:v>0</x:v>
      </x:c>
      <x:c r="O10" s="12" t="n">
        <x:f>IF(A10="","",SUMIFS('Labor &amp; Materials'!$G$6:$G$125,'Labor &amp; Materials'!$A$6:$A$125,$A10,'Labor &amp; Materials'!$B$6:$B$125,"Materials"))</x:f>
        <x:v>0</x:v>
      </x:c>
      <x:c r="P10" s="12" t="n">
        <x:f>IF(A10="","",SUMIFS('Labor &amp; Materials'!$G$6:$G$125,'Labor &amp; Materials'!$A$6:$A$125,$A10,'Labor &amp; Materials'!$B$6:$B$125,"Other"))</x:f>
        <x:v>0</x:v>
      </x:c>
      <x:c r="Q10" s="12" t="n">
        <x:f>IF(A10="","",ROUND(SUM(N10:P10),2))</x:f>
        <x:v>0</x:v>
      </x:c>
      <x:c r="R10" s="8" t="str">
        <x:v>No</x:v>
      </x:c>
      <x:c r="S10" s="8" t="str">
        <x:v>Closed record</x:v>
      </x:c>
      <x:c r="T10" s="10" t="str">
        <x:f>IF(A10="","",IF(COUNTIF($A$6:$A$45,A10)=1,"OK","Duplicate ID"))</x:f>
        <x:v>OK</x:v>
      </x:c>
      <x:c r="U10" s="10" t="str">
        <x:f>IF(OR(A10="",K10=""),"",IF(AND(K10&lt;Summary!$B$4,J10&lt;&gt;"Complete",J10&lt;&gt;"Closed",J10&lt;&gt;"Cancelled"),"Overdue",""))</x:f>
      </x:c>
    </x:row>
    <x:row r="11" ht="36" customHeight="1">
      <x:c r="A11" s="8"/>
      <x:c r="B11" s="11"/>
      <x:c r="C11" s="8"/>
      <x:c r="D11" s="8"/>
      <x:c r="E11" s="8"/>
      <x:c r="F11" s="8"/>
      <x:c r="G11" s="8"/>
      <x:c r="H11" s="8"/>
      <x:c r="I11" s="8"/>
      <x:c r="J11" s="8"/>
      <x:c r="K11" s="11"/>
      <x:c r="L11" s="11"/>
      <x:c r="M11" s="11"/>
      <x:c r="N11" s="12" t="str">
        <x:f>IF(A11="","",SUMIFS('Labor &amp; Materials'!$G$6:$G$125,'Labor &amp; Materials'!$A$6:$A$125,$A11,'Labor &amp; Materials'!$B$6:$B$125,"Labor"))</x:f>
      </x:c>
      <x:c r="O11" s="12" t="str">
        <x:f>IF(A11="","",SUMIFS('Labor &amp; Materials'!$G$6:$G$125,'Labor &amp; Materials'!$A$6:$A$125,$A11,'Labor &amp; Materials'!$B$6:$B$125,"Materials"))</x:f>
      </x:c>
      <x:c r="P11" s="12" t="str">
        <x:f>IF(A11="","",SUMIFS('Labor &amp; Materials'!$G$6:$G$125,'Labor &amp; Materials'!$A$6:$A$125,$A11,'Labor &amp; Materials'!$B$6:$B$125,"Other"))</x:f>
      </x:c>
      <x:c r="Q11" s="12" t="str">
        <x:f>IF(A11="","",ROUND(SUM(N11:P11),2))</x:f>
      </x:c>
      <x:c r="R11" s="8"/>
      <x:c r="S11" s="8"/>
      <x:c r="T11" s="10" t="str">
        <x:f>IF(A11="","",IF(COUNTIF($A$6:$A$45,A11)=1,"OK","Duplicate ID"))</x:f>
      </x:c>
      <x:c r="U11" s="10" t="str">
        <x:f>IF(OR(A11="",K11=""),"",IF(AND(K11&lt;Summary!$B$4,J11&lt;&gt;"Complete",J11&lt;&gt;"Closed",J11&lt;&gt;"Cancelled"),"Overdue",""))</x:f>
      </x:c>
    </x:row>
    <x:row r="12" ht="36" customHeight="1">
      <x:c r="A12" s="8"/>
      <x:c r="B12" s="11"/>
      <x:c r="C12" s="8"/>
      <x:c r="D12" s="8"/>
      <x:c r="E12" s="8"/>
      <x:c r="F12" s="8"/>
      <x:c r="G12" s="8"/>
      <x:c r="H12" s="8"/>
      <x:c r="I12" s="8"/>
      <x:c r="J12" s="8"/>
      <x:c r="K12" s="11"/>
      <x:c r="L12" s="11"/>
      <x:c r="M12" s="11"/>
      <x:c r="N12" s="12" t="str">
        <x:f>IF(A12="","",SUMIFS('Labor &amp; Materials'!$G$6:$G$125,'Labor &amp; Materials'!$A$6:$A$125,$A12,'Labor &amp; Materials'!$B$6:$B$125,"Labor"))</x:f>
      </x:c>
      <x:c r="O12" s="12" t="str">
        <x:f>IF(A12="","",SUMIFS('Labor &amp; Materials'!$G$6:$G$125,'Labor &amp; Materials'!$A$6:$A$125,$A12,'Labor &amp; Materials'!$B$6:$B$125,"Materials"))</x:f>
      </x:c>
      <x:c r="P12" s="12" t="str">
        <x:f>IF(A12="","",SUMIFS('Labor &amp; Materials'!$G$6:$G$125,'Labor &amp; Materials'!$A$6:$A$125,$A12,'Labor &amp; Materials'!$B$6:$B$125,"Other"))</x:f>
      </x:c>
      <x:c r="Q12" s="12" t="str">
        <x:f>IF(A12="","",ROUND(SUM(N12:P12),2))</x:f>
      </x:c>
      <x:c r="R12" s="8"/>
      <x:c r="S12" s="8"/>
      <x:c r="T12" s="10" t="str">
        <x:f>IF(A12="","",IF(COUNTIF($A$6:$A$45,A12)=1,"OK","Duplicate ID"))</x:f>
      </x:c>
      <x:c r="U12" s="10" t="str">
        <x:f>IF(OR(A12="",K12=""),"",IF(AND(K12&lt;Summary!$B$4,J12&lt;&gt;"Complete",J12&lt;&gt;"Closed",J12&lt;&gt;"Cancelled"),"Overdue",""))</x:f>
      </x:c>
    </x:row>
    <x:row r="13" ht="36" customHeight="1">
      <x:c r="A13" s="8"/>
      <x:c r="B13" s="11"/>
      <x:c r="C13" s="8"/>
      <x:c r="D13" s="8"/>
      <x:c r="E13" s="8"/>
      <x:c r="F13" s="8"/>
      <x:c r="G13" s="8"/>
      <x:c r="H13" s="8"/>
      <x:c r="I13" s="8"/>
      <x:c r="J13" s="8"/>
      <x:c r="K13" s="11"/>
      <x:c r="L13" s="11"/>
      <x:c r="M13" s="11"/>
      <x:c r="N13" s="12" t="str">
        <x:f>IF(A13="","",SUMIFS('Labor &amp; Materials'!$G$6:$G$125,'Labor &amp; Materials'!$A$6:$A$125,$A13,'Labor &amp; Materials'!$B$6:$B$125,"Labor"))</x:f>
      </x:c>
      <x:c r="O13" s="12" t="str">
        <x:f>IF(A13="","",SUMIFS('Labor &amp; Materials'!$G$6:$G$125,'Labor &amp; Materials'!$A$6:$A$125,$A13,'Labor &amp; Materials'!$B$6:$B$125,"Materials"))</x:f>
      </x:c>
      <x:c r="P13" s="12" t="str">
        <x:f>IF(A13="","",SUMIFS('Labor &amp; Materials'!$G$6:$G$125,'Labor &amp; Materials'!$A$6:$A$125,$A13,'Labor &amp; Materials'!$B$6:$B$125,"Other"))</x:f>
      </x:c>
      <x:c r="Q13" s="12" t="str">
        <x:f>IF(A13="","",ROUND(SUM(N13:P13),2))</x:f>
      </x:c>
      <x:c r="R13" s="8"/>
      <x:c r="S13" s="8"/>
      <x:c r="T13" s="10" t="str">
        <x:f>IF(A13="","",IF(COUNTIF($A$6:$A$45,A13)=1,"OK","Duplicate ID"))</x:f>
      </x:c>
      <x:c r="U13" s="10" t="str">
        <x:f>IF(OR(A13="",K13=""),"",IF(AND(K13&lt;Summary!$B$4,J13&lt;&gt;"Complete",J13&lt;&gt;"Closed",J13&lt;&gt;"Cancelled"),"Overdue",""))</x:f>
      </x:c>
    </x:row>
    <x:row r="14" ht="36" customHeight="1">
      <x:c r="A14" s="8"/>
      <x:c r="B14" s="11"/>
      <x:c r="C14" s="8"/>
      <x:c r="D14" s="8"/>
      <x:c r="E14" s="8"/>
      <x:c r="F14" s="8"/>
      <x:c r="G14" s="8"/>
      <x:c r="H14" s="8"/>
      <x:c r="I14" s="8"/>
      <x:c r="J14" s="8"/>
      <x:c r="K14" s="11"/>
      <x:c r="L14" s="11"/>
      <x:c r="M14" s="11"/>
      <x:c r="N14" s="12" t="str">
        <x:f>IF(A14="","",SUMIFS('Labor &amp; Materials'!$G$6:$G$125,'Labor &amp; Materials'!$A$6:$A$125,$A14,'Labor &amp; Materials'!$B$6:$B$125,"Labor"))</x:f>
      </x:c>
      <x:c r="O14" s="12" t="str">
        <x:f>IF(A14="","",SUMIFS('Labor &amp; Materials'!$G$6:$G$125,'Labor &amp; Materials'!$A$6:$A$125,$A14,'Labor &amp; Materials'!$B$6:$B$125,"Materials"))</x:f>
      </x:c>
      <x:c r="P14" s="12" t="str">
        <x:f>IF(A14="","",SUMIFS('Labor &amp; Materials'!$G$6:$G$125,'Labor &amp; Materials'!$A$6:$A$125,$A14,'Labor &amp; Materials'!$B$6:$B$125,"Other"))</x:f>
      </x:c>
      <x:c r="Q14" s="12" t="str">
        <x:f>IF(A14="","",ROUND(SUM(N14:P14),2))</x:f>
      </x:c>
      <x:c r="R14" s="8"/>
      <x:c r="S14" s="8"/>
      <x:c r="T14" s="10" t="str">
        <x:f>IF(A14="","",IF(COUNTIF($A$6:$A$45,A14)=1,"OK","Duplicate ID"))</x:f>
      </x:c>
      <x:c r="U14" s="10" t="str">
        <x:f>IF(OR(A14="",K14=""),"",IF(AND(K14&lt;Summary!$B$4,J14&lt;&gt;"Complete",J14&lt;&gt;"Closed",J14&lt;&gt;"Cancelled"),"Overdue",""))</x:f>
      </x:c>
    </x:row>
    <x:row r="15" ht="36" customHeight="1">
      <x:c r="A15" s="8"/>
      <x:c r="B15" s="11"/>
      <x:c r="C15" s="8"/>
      <x:c r="D15" s="8"/>
      <x:c r="E15" s="8"/>
      <x:c r="F15" s="8"/>
      <x:c r="G15" s="8"/>
      <x:c r="H15" s="8"/>
      <x:c r="I15" s="8"/>
      <x:c r="J15" s="8"/>
      <x:c r="K15" s="11"/>
      <x:c r="L15" s="11"/>
      <x:c r="M15" s="11"/>
      <x:c r="N15" s="12" t="str">
        <x:f>IF(A15="","",SUMIFS('Labor &amp; Materials'!$G$6:$G$125,'Labor &amp; Materials'!$A$6:$A$125,$A15,'Labor &amp; Materials'!$B$6:$B$125,"Labor"))</x:f>
      </x:c>
      <x:c r="O15" s="12" t="str">
        <x:f>IF(A15="","",SUMIFS('Labor &amp; Materials'!$G$6:$G$125,'Labor &amp; Materials'!$A$6:$A$125,$A15,'Labor &amp; Materials'!$B$6:$B$125,"Materials"))</x:f>
      </x:c>
      <x:c r="P15" s="12" t="str">
        <x:f>IF(A15="","",SUMIFS('Labor &amp; Materials'!$G$6:$G$125,'Labor &amp; Materials'!$A$6:$A$125,$A15,'Labor &amp; Materials'!$B$6:$B$125,"Other"))</x:f>
      </x:c>
      <x:c r="Q15" s="12" t="str">
        <x:f>IF(A15="","",ROUND(SUM(N15:P15),2))</x:f>
      </x:c>
      <x:c r="R15" s="8"/>
      <x:c r="S15" s="8"/>
      <x:c r="T15" s="10" t="str">
        <x:f>IF(A15="","",IF(COUNTIF($A$6:$A$45,A15)=1,"OK","Duplicate ID"))</x:f>
      </x:c>
      <x:c r="U15" s="10" t="str">
        <x:f>IF(OR(A15="",K15=""),"",IF(AND(K15&lt;Summary!$B$4,J15&lt;&gt;"Complete",J15&lt;&gt;"Closed",J15&lt;&gt;"Cancelled"),"Overdue",""))</x:f>
      </x:c>
    </x:row>
    <x:row r="16" ht="36" customHeight="1">
      <x:c r="A16" s="8"/>
      <x:c r="B16" s="11"/>
      <x:c r="C16" s="8"/>
      <x:c r="D16" s="8"/>
      <x:c r="E16" s="8"/>
      <x:c r="F16" s="8"/>
      <x:c r="G16" s="8"/>
      <x:c r="H16" s="8"/>
      <x:c r="I16" s="8"/>
      <x:c r="J16" s="8"/>
      <x:c r="K16" s="11"/>
      <x:c r="L16" s="11"/>
      <x:c r="M16" s="11"/>
      <x:c r="N16" s="12" t="str">
        <x:f>IF(A16="","",SUMIFS('Labor &amp; Materials'!$G$6:$G$125,'Labor &amp; Materials'!$A$6:$A$125,$A16,'Labor &amp; Materials'!$B$6:$B$125,"Labor"))</x:f>
      </x:c>
      <x:c r="O16" s="12" t="str">
        <x:f>IF(A16="","",SUMIFS('Labor &amp; Materials'!$G$6:$G$125,'Labor &amp; Materials'!$A$6:$A$125,$A16,'Labor &amp; Materials'!$B$6:$B$125,"Materials"))</x:f>
      </x:c>
      <x:c r="P16" s="12" t="str">
        <x:f>IF(A16="","",SUMIFS('Labor &amp; Materials'!$G$6:$G$125,'Labor &amp; Materials'!$A$6:$A$125,$A16,'Labor &amp; Materials'!$B$6:$B$125,"Other"))</x:f>
      </x:c>
      <x:c r="Q16" s="12" t="str">
        <x:f>IF(A16="","",ROUND(SUM(N16:P16),2))</x:f>
      </x:c>
      <x:c r="R16" s="8"/>
      <x:c r="S16" s="8"/>
      <x:c r="T16" s="10" t="str">
        <x:f>IF(A16="","",IF(COUNTIF($A$6:$A$45,A16)=1,"OK","Duplicate ID"))</x:f>
      </x:c>
      <x:c r="U16" s="10" t="str">
        <x:f>IF(OR(A16="",K16=""),"",IF(AND(K16&lt;Summary!$B$4,J16&lt;&gt;"Complete",J16&lt;&gt;"Closed",J16&lt;&gt;"Cancelled"),"Overdue",""))</x:f>
      </x:c>
    </x:row>
    <x:row r="17" ht="36" customHeight="1">
      <x:c r="A17" s="8"/>
      <x:c r="B17" s="11"/>
      <x:c r="C17" s="8"/>
      <x:c r="D17" s="8"/>
      <x:c r="E17" s="8"/>
      <x:c r="F17" s="8"/>
      <x:c r="G17" s="8"/>
      <x:c r="H17" s="8"/>
      <x:c r="I17" s="8"/>
      <x:c r="J17" s="8"/>
      <x:c r="K17" s="11"/>
      <x:c r="L17" s="11"/>
      <x:c r="M17" s="11"/>
      <x:c r="N17" s="12" t="str">
        <x:f>IF(A17="","",SUMIFS('Labor &amp; Materials'!$G$6:$G$125,'Labor &amp; Materials'!$A$6:$A$125,$A17,'Labor &amp; Materials'!$B$6:$B$125,"Labor"))</x:f>
      </x:c>
      <x:c r="O17" s="12" t="str">
        <x:f>IF(A17="","",SUMIFS('Labor &amp; Materials'!$G$6:$G$125,'Labor &amp; Materials'!$A$6:$A$125,$A17,'Labor &amp; Materials'!$B$6:$B$125,"Materials"))</x:f>
      </x:c>
      <x:c r="P17" s="12" t="str">
        <x:f>IF(A17="","",SUMIFS('Labor &amp; Materials'!$G$6:$G$125,'Labor &amp; Materials'!$A$6:$A$125,$A17,'Labor &amp; Materials'!$B$6:$B$125,"Other"))</x:f>
      </x:c>
      <x:c r="Q17" s="12" t="str">
        <x:f>IF(A17="","",ROUND(SUM(N17:P17),2))</x:f>
      </x:c>
      <x:c r="R17" s="8"/>
      <x:c r="S17" s="8"/>
      <x:c r="T17" s="10" t="str">
        <x:f>IF(A17="","",IF(COUNTIF($A$6:$A$45,A17)=1,"OK","Duplicate ID"))</x:f>
      </x:c>
      <x:c r="U17" s="10" t="str">
        <x:f>IF(OR(A17="",K17=""),"",IF(AND(K17&lt;Summary!$B$4,J17&lt;&gt;"Complete",J17&lt;&gt;"Closed",J17&lt;&gt;"Cancelled"),"Overdue",""))</x:f>
      </x:c>
    </x:row>
    <x:row r="18" ht="36" customHeight="1">
      <x:c r="A18" s="8"/>
      <x:c r="B18" s="11"/>
      <x:c r="C18" s="8"/>
      <x:c r="D18" s="8"/>
      <x:c r="E18" s="8"/>
      <x:c r="F18" s="8"/>
      <x:c r="G18" s="8"/>
      <x:c r="H18" s="8"/>
      <x:c r="I18" s="8"/>
      <x:c r="J18" s="8"/>
      <x:c r="K18" s="11"/>
      <x:c r="L18" s="11"/>
      <x:c r="M18" s="11"/>
      <x:c r="N18" s="12" t="str">
        <x:f>IF(A18="","",SUMIFS('Labor &amp; Materials'!$G$6:$G$125,'Labor &amp; Materials'!$A$6:$A$125,$A18,'Labor &amp; Materials'!$B$6:$B$125,"Labor"))</x:f>
      </x:c>
      <x:c r="O18" s="12" t="str">
        <x:f>IF(A18="","",SUMIFS('Labor &amp; Materials'!$G$6:$G$125,'Labor &amp; Materials'!$A$6:$A$125,$A18,'Labor &amp; Materials'!$B$6:$B$125,"Materials"))</x:f>
      </x:c>
      <x:c r="P18" s="12" t="str">
        <x:f>IF(A18="","",SUMIFS('Labor &amp; Materials'!$G$6:$G$125,'Labor &amp; Materials'!$A$6:$A$125,$A18,'Labor &amp; Materials'!$B$6:$B$125,"Other"))</x:f>
      </x:c>
      <x:c r="Q18" s="12" t="str">
        <x:f>IF(A18="","",ROUND(SUM(N18:P18),2))</x:f>
      </x:c>
      <x:c r="R18" s="8"/>
      <x:c r="S18" s="8"/>
      <x:c r="T18" s="10" t="str">
        <x:f>IF(A18="","",IF(COUNTIF($A$6:$A$45,A18)=1,"OK","Duplicate ID"))</x:f>
      </x:c>
      <x:c r="U18" s="10" t="str">
        <x:f>IF(OR(A18="",K18=""),"",IF(AND(K18&lt;Summary!$B$4,J18&lt;&gt;"Complete",J18&lt;&gt;"Closed",J18&lt;&gt;"Cancelled"),"Overdue",""))</x:f>
      </x:c>
    </x:row>
    <x:row r="19" ht="36" customHeight="1">
      <x:c r="A19" s="8"/>
      <x:c r="B19" s="11"/>
      <x:c r="C19" s="8"/>
      <x:c r="D19" s="8"/>
      <x:c r="E19" s="8"/>
      <x:c r="F19" s="8"/>
      <x:c r="G19" s="8"/>
      <x:c r="H19" s="8"/>
      <x:c r="I19" s="8"/>
      <x:c r="J19" s="8"/>
      <x:c r="K19" s="11"/>
      <x:c r="L19" s="11"/>
      <x:c r="M19" s="11"/>
      <x:c r="N19" s="12" t="str">
        <x:f>IF(A19="","",SUMIFS('Labor &amp; Materials'!$G$6:$G$125,'Labor &amp; Materials'!$A$6:$A$125,$A19,'Labor &amp; Materials'!$B$6:$B$125,"Labor"))</x:f>
      </x:c>
      <x:c r="O19" s="12" t="str">
        <x:f>IF(A19="","",SUMIFS('Labor &amp; Materials'!$G$6:$G$125,'Labor &amp; Materials'!$A$6:$A$125,$A19,'Labor &amp; Materials'!$B$6:$B$125,"Materials"))</x:f>
      </x:c>
      <x:c r="P19" s="12" t="str">
        <x:f>IF(A19="","",SUMIFS('Labor &amp; Materials'!$G$6:$G$125,'Labor &amp; Materials'!$A$6:$A$125,$A19,'Labor &amp; Materials'!$B$6:$B$125,"Other"))</x:f>
      </x:c>
      <x:c r="Q19" s="12" t="str">
        <x:f>IF(A19="","",ROUND(SUM(N19:P19),2))</x:f>
      </x:c>
      <x:c r="R19" s="8"/>
      <x:c r="S19" s="8"/>
      <x:c r="T19" s="10" t="str">
        <x:f>IF(A19="","",IF(COUNTIF($A$6:$A$45,A19)=1,"OK","Duplicate ID"))</x:f>
      </x:c>
      <x:c r="U19" s="10" t="str">
        <x:f>IF(OR(A19="",K19=""),"",IF(AND(K19&lt;Summary!$B$4,J19&lt;&gt;"Complete",J19&lt;&gt;"Closed",J19&lt;&gt;"Cancelled"),"Overdue",""))</x:f>
      </x:c>
    </x:row>
    <x:row r="20" ht="36" customHeight="1">
      <x:c r="A20" s="8"/>
      <x:c r="B20" s="11"/>
      <x:c r="C20" s="8"/>
      <x:c r="D20" s="8"/>
      <x:c r="E20" s="8"/>
      <x:c r="F20" s="8"/>
      <x:c r="G20" s="8"/>
      <x:c r="H20" s="8"/>
      <x:c r="I20" s="8"/>
      <x:c r="J20" s="8"/>
      <x:c r="K20" s="11"/>
      <x:c r="L20" s="11"/>
      <x:c r="M20" s="11"/>
      <x:c r="N20" s="12" t="str">
        <x:f>IF(A20="","",SUMIFS('Labor &amp; Materials'!$G$6:$G$125,'Labor &amp; Materials'!$A$6:$A$125,$A20,'Labor &amp; Materials'!$B$6:$B$125,"Labor"))</x:f>
      </x:c>
      <x:c r="O20" s="12" t="str">
        <x:f>IF(A20="","",SUMIFS('Labor &amp; Materials'!$G$6:$G$125,'Labor &amp; Materials'!$A$6:$A$125,$A20,'Labor &amp; Materials'!$B$6:$B$125,"Materials"))</x:f>
      </x:c>
      <x:c r="P20" s="12" t="str">
        <x:f>IF(A20="","",SUMIFS('Labor &amp; Materials'!$G$6:$G$125,'Labor &amp; Materials'!$A$6:$A$125,$A20,'Labor &amp; Materials'!$B$6:$B$125,"Other"))</x:f>
      </x:c>
      <x:c r="Q20" s="12" t="str">
        <x:f>IF(A20="","",ROUND(SUM(N20:P20),2))</x:f>
      </x:c>
      <x:c r="R20" s="8"/>
      <x:c r="S20" s="8"/>
      <x:c r="T20" s="10" t="str">
        <x:f>IF(A20="","",IF(COUNTIF($A$6:$A$45,A20)=1,"OK","Duplicate ID"))</x:f>
      </x:c>
      <x:c r="U20" s="10" t="str">
        <x:f>IF(OR(A20="",K20=""),"",IF(AND(K20&lt;Summary!$B$4,J20&lt;&gt;"Complete",J20&lt;&gt;"Closed",J20&lt;&gt;"Cancelled"),"Overdue",""))</x:f>
      </x:c>
    </x:row>
    <x:row r="21" ht="36" customHeight="1">
      <x:c r="A21" s="8"/>
      <x:c r="B21" s="11"/>
      <x:c r="C21" s="8"/>
      <x:c r="D21" s="8"/>
      <x:c r="E21" s="8"/>
      <x:c r="F21" s="8"/>
      <x:c r="G21" s="8"/>
      <x:c r="H21" s="8"/>
      <x:c r="I21" s="8"/>
      <x:c r="J21" s="8"/>
      <x:c r="K21" s="11"/>
      <x:c r="L21" s="11"/>
      <x:c r="M21" s="11"/>
      <x:c r="N21" s="12" t="str">
        <x:f>IF(A21="","",SUMIFS('Labor &amp; Materials'!$G$6:$G$125,'Labor &amp; Materials'!$A$6:$A$125,$A21,'Labor &amp; Materials'!$B$6:$B$125,"Labor"))</x:f>
      </x:c>
      <x:c r="O21" s="12" t="str">
        <x:f>IF(A21="","",SUMIFS('Labor &amp; Materials'!$G$6:$G$125,'Labor &amp; Materials'!$A$6:$A$125,$A21,'Labor &amp; Materials'!$B$6:$B$125,"Materials"))</x:f>
      </x:c>
      <x:c r="P21" s="12" t="str">
        <x:f>IF(A21="","",SUMIFS('Labor &amp; Materials'!$G$6:$G$125,'Labor &amp; Materials'!$A$6:$A$125,$A21,'Labor &amp; Materials'!$B$6:$B$125,"Other"))</x:f>
      </x:c>
      <x:c r="Q21" s="12" t="str">
        <x:f>IF(A21="","",ROUND(SUM(N21:P21),2))</x:f>
      </x:c>
      <x:c r="R21" s="8"/>
      <x:c r="S21" s="8"/>
      <x:c r="T21" s="10" t="str">
        <x:f>IF(A21="","",IF(COUNTIF($A$6:$A$45,A21)=1,"OK","Duplicate ID"))</x:f>
      </x:c>
      <x:c r="U21" s="10" t="str">
        <x:f>IF(OR(A21="",K21=""),"",IF(AND(K21&lt;Summary!$B$4,J21&lt;&gt;"Complete",J21&lt;&gt;"Closed",J21&lt;&gt;"Cancelled"),"Overdue",""))</x:f>
      </x:c>
    </x:row>
    <x:row r="22" ht="36" customHeight="1">
      <x:c r="A22" s="8"/>
      <x:c r="B22" s="11"/>
      <x:c r="C22" s="8"/>
      <x:c r="D22" s="8"/>
      <x:c r="E22" s="8"/>
      <x:c r="F22" s="8"/>
      <x:c r="G22" s="8"/>
      <x:c r="H22" s="8"/>
      <x:c r="I22" s="8"/>
      <x:c r="J22" s="8"/>
      <x:c r="K22" s="11"/>
      <x:c r="L22" s="11"/>
      <x:c r="M22" s="11"/>
      <x:c r="N22" s="12" t="str">
        <x:f>IF(A22="","",SUMIFS('Labor &amp; Materials'!$G$6:$G$125,'Labor &amp; Materials'!$A$6:$A$125,$A22,'Labor &amp; Materials'!$B$6:$B$125,"Labor"))</x:f>
      </x:c>
      <x:c r="O22" s="12" t="str">
        <x:f>IF(A22="","",SUMIFS('Labor &amp; Materials'!$G$6:$G$125,'Labor &amp; Materials'!$A$6:$A$125,$A22,'Labor &amp; Materials'!$B$6:$B$125,"Materials"))</x:f>
      </x:c>
      <x:c r="P22" s="12" t="str">
        <x:f>IF(A22="","",SUMIFS('Labor &amp; Materials'!$G$6:$G$125,'Labor &amp; Materials'!$A$6:$A$125,$A22,'Labor &amp; Materials'!$B$6:$B$125,"Other"))</x:f>
      </x:c>
      <x:c r="Q22" s="12" t="str">
        <x:f>IF(A22="","",ROUND(SUM(N22:P22),2))</x:f>
      </x:c>
      <x:c r="R22" s="8"/>
      <x:c r="S22" s="8"/>
      <x:c r="T22" s="10" t="str">
        <x:f>IF(A22="","",IF(COUNTIF($A$6:$A$45,A22)=1,"OK","Duplicate ID"))</x:f>
      </x:c>
      <x:c r="U22" s="10" t="str">
        <x:f>IF(OR(A22="",K22=""),"",IF(AND(K22&lt;Summary!$B$4,J22&lt;&gt;"Complete",J22&lt;&gt;"Closed",J22&lt;&gt;"Cancelled"),"Overdue",""))</x:f>
      </x:c>
    </x:row>
    <x:row r="23" ht="36" customHeight="1">
      <x:c r="A23" s="8"/>
      <x:c r="B23" s="11"/>
      <x:c r="C23" s="8"/>
      <x:c r="D23" s="8"/>
      <x:c r="E23" s="8"/>
      <x:c r="F23" s="8"/>
      <x:c r="G23" s="8"/>
      <x:c r="H23" s="8"/>
      <x:c r="I23" s="8"/>
      <x:c r="J23" s="8"/>
      <x:c r="K23" s="11"/>
      <x:c r="L23" s="11"/>
      <x:c r="M23" s="11"/>
      <x:c r="N23" s="12" t="str">
        <x:f>IF(A23="","",SUMIFS('Labor &amp; Materials'!$G$6:$G$125,'Labor &amp; Materials'!$A$6:$A$125,$A23,'Labor &amp; Materials'!$B$6:$B$125,"Labor"))</x:f>
      </x:c>
      <x:c r="O23" s="12" t="str">
        <x:f>IF(A23="","",SUMIFS('Labor &amp; Materials'!$G$6:$G$125,'Labor &amp; Materials'!$A$6:$A$125,$A23,'Labor &amp; Materials'!$B$6:$B$125,"Materials"))</x:f>
      </x:c>
      <x:c r="P23" s="12" t="str">
        <x:f>IF(A23="","",SUMIFS('Labor &amp; Materials'!$G$6:$G$125,'Labor &amp; Materials'!$A$6:$A$125,$A23,'Labor &amp; Materials'!$B$6:$B$125,"Other"))</x:f>
      </x:c>
      <x:c r="Q23" s="12" t="str">
        <x:f>IF(A23="","",ROUND(SUM(N23:P23),2))</x:f>
      </x:c>
      <x:c r="R23" s="8"/>
      <x:c r="S23" s="8"/>
      <x:c r="T23" s="10" t="str">
        <x:f>IF(A23="","",IF(COUNTIF($A$6:$A$45,A23)=1,"OK","Duplicate ID"))</x:f>
      </x:c>
      <x:c r="U23" s="10" t="str">
        <x:f>IF(OR(A23="",K23=""),"",IF(AND(K23&lt;Summary!$B$4,J23&lt;&gt;"Complete",J23&lt;&gt;"Closed",J23&lt;&gt;"Cancelled"),"Overdue",""))</x:f>
      </x:c>
    </x:row>
    <x:row r="24" ht="36" customHeight="1">
      <x:c r="A24" s="8"/>
      <x:c r="B24" s="11"/>
      <x:c r="C24" s="8"/>
      <x:c r="D24" s="8"/>
      <x:c r="E24" s="8"/>
      <x:c r="F24" s="8"/>
      <x:c r="G24" s="8"/>
      <x:c r="H24" s="8"/>
      <x:c r="I24" s="8"/>
      <x:c r="J24" s="8"/>
      <x:c r="K24" s="11"/>
      <x:c r="L24" s="11"/>
      <x:c r="M24" s="11"/>
      <x:c r="N24" s="12" t="str">
        <x:f>IF(A24="","",SUMIFS('Labor &amp; Materials'!$G$6:$G$125,'Labor &amp; Materials'!$A$6:$A$125,$A24,'Labor &amp; Materials'!$B$6:$B$125,"Labor"))</x:f>
      </x:c>
      <x:c r="O24" s="12" t="str">
        <x:f>IF(A24="","",SUMIFS('Labor &amp; Materials'!$G$6:$G$125,'Labor &amp; Materials'!$A$6:$A$125,$A24,'Labor &amp; Materials'!$B$6:$B$125,"Materials"))</x:f>
      </x:c>
      <x:c r="P24" s="12" t="str">
        <x:f>IF(A24="","",SUMIFS('Labor &amp; Materials'!$G$6:$G$125,'Labor &amp; Materials'!$A$6:$A$125,$A24,'Labor &amp; Materials'!$B$6:$B$125,"Other"))</x:f>
      </x:c>
      <x:c r="Q24" s="12" t="str">
        <x:f>IF(A24="","",ROUND(SUM(N24:P24),2))</x:f>
      </x:c>
      <x:c r="R24" s="8"/>
      <x:c r="S24" s="8"/>
      <x:c r="T24" s="10" t="str">
        <x:f>IF(A24="","",IF(COUNTIF($A$6:$A$45,A24)=1,"OK","Duplicate ID"))</x:f>
      </x:c>
      <x:c r="U24" s="10" t="str">
        <x:f>IF(OR(A24="",K24=""),"",IF(AND(K24&lt;Summary!$B$4,J24&lt;&gt;"Complete",J24&lt;&gt;"Closed",J24&lt;&gt;"Cancelled"),"Overdue",""))</x:f>
      </x:c>
    </x:row>
    <x:row r="25" ht="36" customHeight="1">
      <x:c r="A25" s="8"/>
      <x:c r="B25" s="11"/>
      <x:c r="C25" s="8"/>
      <x:c r="D25" s="8"/>
      <x:c r="E25" s="8"/>
      <x:c r="F25" s="8"/>
      <x:c r="G25" s="8"/>
      <x:c r="H25" s="8"/>
      <x:c r="I25" s="8"/>
      <x:c r="J25" s="8"/>
      <x:c r="K25" s="11"/>
      <x:c r="L25" s="11"/>
      <x:c r="M25" s="11"/>
      <x:c r="N25" s="12" t="str">
        <x:f>IF(A25="","",SUMIFS('Labor &amp; Materials'!$G$6:$G$125,'Labor &amp; Materials'!$A$6:$A$125,$A25,'Labor &amp; Materials'!$B$6:$B$125,"Labor"))</x:f>
      </x:c>
      <x:c r="O25" s="12" t="str">
        <x:f>IF(A25="","",SUMIFS('Labor &amp; Materials'!$G$6:$G$125,'Labor &amp; Materials'!$A$6:$A$125,$A25,'Labor &amp; Materials'!$B$6:$B$125,"Materials"))</x:f>
      </x:c>
      <x:c r="P25" s="12" t="str">
        <x:f>IF(A25="","",SUMIFS('Labor &amp; Materials'!$G$6:$G$125,'Labor &amp; Materials'!$A$6:$A$125,$A25,'Labor &amp; Materials'!$B$6:$B$125,"Other"))</x:f>
      </x:c>
      <x:c r="Q25" s="12" t="str">
        <x:f>IF(A25="","",ROUND(SUM(N25:P25),2))</x:f>
      </x:c>
      <x:c r="R25" s="8"/>
      <x:c r="S25" s="8"/>
      <x:c r="T25" s="10" t="str">
        <x:f>IF(A25="","",IF(COUNTIF($A$6:$A$45,A25)=1,"OK","Duplicate ID"))</x:f>
      </x:c>
      <x:c r="U25" s="10" t="str">
        <x:f>IF(OR(A25="",K25=""),"",IF(AND(K25&lt;Summary!$B$4,J25&lt;&gt;"Complete",J25&lt;&gt;"Closed",J25&lt;&gt;"Cancelled"),"Overdue",""))</x:f>
      </x:c>
    </x:row>
    <x:row r="26" ht="36" customHeight="1">
      <x:c r="A26" s="8"/>
      <x:c r="B26" s="11"/>
      <x:c r="C26" s="8"/>
      <x:c r="D26" s="8"/>
      <x:c r="E26" s="8"/>
      <x:c r="F26" s="8"/>
      <x:c r="G26" s="8"/>
      <x:c r="H26" s="8"/>
      <x:c r="I26" s="8"/>
      <x:c r="J26" s="8"/>
      <x:c r="K26" s="11"/>
      <x:c r="L26" s="11"/>
      <x:c r="M26" s="11"/>
      <x:c r="N26" s="12" t="str">
        <x:f>IF(A26="","",SUMIFS('Labor &amp; Materials'!$G$6:$G$125,'Labor &amp; Materials'!$A$6:$A$125,$A26,'Labor &amp; Materials'!$B$6:$B$125,"Labor"))</x:f>
      </x:c>
      <x:c r="O26" s="12" t="str">
        <x:f>IF(A26="","",SUMIFS('Labor &amp; Materials'!$G$6:$G$125,'Labor &amp; Materials'!$A$6:$A$125,$A26,'Labor &amp; Materials'!$B$6:$B$125,"Materials"))</x:f>
      </x:c>
      <x:c r="P26" s="12" t="str">
        <x:f>IF(A26="","",SUMIFS('Labor &amp; Materials'!$G$6:$G$125,'Labor &amp; Materials'!$A$6:$A$125,$A26,'Labor &amp; Materials'!$B$6:$B$125,"Other"))</x:f>
      </x:c>
      <x:c r="Q26" s="12" t="str">
        <x:f>IF(A26="","",ROUND(SUM(N26:P26),2))</x:f>
      </x:c>
      <x:c r="R26" s="8"/>
      <x:c r="S26" s="8"/>
      <x:c r="T26" s="10" t="str">
        <x:f>IF(A26="","",IF(COUNTIF($A$6:$A$45,A26)=1,"OK","Duplicate ID"))</x:f>
      </x:c>
      <x:c r="U26" s="10" t="str">
        <x:f>IF(OR(A26="",K26=""),"",IF(AND(K26&lt;Summary!$B$4,J26&lt;&gt;"Complete",J26&lt;&gt;"Closed",J26&lt;&gt;"Cancelled"),"Overdue",""))</x:f>
      </x:c>
    </x:row>
    <x:row r="27" ht="36" customHeight="1">
      <x:c r="A27" s="8"/>
      <x:c r="B27" s="11"/>
      <x:c r="C27" s="8"/>
      <x:c r="D27" s="8"/>
      <x:c r="E27" s="8"/>
      <x:c r="F27" s="8"/>
      <x:c r="G27" s="8"/>
      <x:c r="H27" s="8"/>
      <x:c r="I27" s="8"/>
      <x:c r="J27" s="8"/>
      <x:c r="K27" s="11"/>
      <x:c r="L27" s="11"/>
      <x:c r="M27" s="11"/>
      <x:c r="N27" s="12" t="str">
        <x:f>IF(A27="","",SUMIFS('Labor &amp; Materials'!$G$6:$G$125,'Labor &amp; Materials'!$A$6:$A$125,$A27,'Labor &amp; Materials'!$B$6:$B$125,"Labor"))</x:f>
      </x:c>
      <x:c r="O27" s="12" t="str">
        <x:f>IF(A27="","",SUMIFS('Labor &amp; Materials'!$G$6:$G$125,'Labor &amp; Materials'!$A$6:$A$125,$A27,'Labor &amp; Materials'!$B$6:$B$125,"Materials"))</x:f>
      </x:c>
      <x:c r="P27" s="12" t="str">
        <x:f>IF(A27="","",SUMIFS('Labor &amp; Materials'!$G$6:$G$125,'Labor &amp; Materials'!$A$6:$A$125,$A27,'Labor &amp; Materials'!$B$6:$B$125,"Other"))</x:f>
      </x:c>
      <x:c r="Q27" s="12" t="str">
        <x:f>IF(A27="","",ROUND(SUM(N27:P27),2))</x:f>
      </x:c>
      <x:c r="R27" s="8"/>
      <x:c r="S27" s="8"/>
      <x:c r="T27" s="10" t="str">
        <x:f>IF(A27="","",IF(COUNTIF($A$6:$A$45,A27)=1,"OK","Duplicate ID"))</x:f>
      </x:c>
      <x:c r="U27" s="10" t="str">
        <x:f>IF(OR(A27="",K27=""),"",IF(AND(K27&lt;Summary!$B$4,J27&lt;&gt;"Complete",J27&lt;&gt;"Closed",J27&lt;&gt;"Cancelled"),"Overdue",""))</x:f>
      </x:c>
    </x:row>
    <x:row r="28" ht="36" customHeight="1">
      <x:c r="A28" s="8"/>
      <x:c r="B28" s="11"/>
      <x:c r="C28" s="8"/>
      <x:c r="D28" s="8"/>
      <x:c r="E28" s="8"/>
      <x:c r="F28" s="8"/>
      <x:c r="G28" s="8"/>
      <x:c r="H28" s="8"/>
      <x:c r="I28" s="8"/>
      <x:c r="J28" s="8"/>
      <x:c r="K28" s="11"/>
      <x:c r="L28" s="11"/>
      <x:c r="M28" s="11"/>
      <x:c r="N28" s="12" t="str">
        <x:f>IF(A28="","",SUMIFS('Labor &amp; Materials'!$G$6:$G$125,'Labor &amp; Materials'!$A$6:$A$125,$A28,'Labor &amp; Materials'!$B$6:$B$125,"Labor"))</x:f>
      </x:c>
      <x:c r="O28" s="12" t="str">
        <x:f>IF(A28="","",SUMIFS('Labor &amp; Materials'!$G$6:$G$125,'Labor &amp; Materials'!$A$6:$A$125,$A28,'Labor &amp; Materials'!$B$6:$B$125,"Materials"))</x:f>
      </x:c>
      <x:c r="P28" s="12" t="str">
        <x:f>IF(A28="","",SUMIFS('Labor &amp; Materials'!$G$6:$G$125,'Labor &amp; Materials'!$A$6:$A$125,$A28,'Labor &amp; Materials'!$B$6:$B$125,"Other"))</x:f>
      </x:c>
      <x:c r="Q28" s="12" t="str">
        <x:f>IF(A28="","",ROUND(SUM(N28:P28),2))</x:f>
      </x:c>
      <x:c r="R28" s="8"/>
      <x:c r="S28" s="8"/>
      <x:c r="T28" s="10" t="str">
        <x:f>IF(A28="","",IF(COUNTIF($A$6:$A$45,A28)=1,"OK","Duplicate ID"))</x:f>
      </x:c>
      <x:c r="U28" s="10" t="str">
        <x:f>IF(OR(A28="",K28=""),"",IF(AND(K28&lt;Summary!$B$4,J28&lt;&gt;"Complete",J28&lt;&gt;"Closed",J28&lt;&gt;"Cancelled"),"Overdue",""))</x:f>
      </x:c>
    </x:row>
    <x:row r="29" ht="36" customHeight="1">
      <x:c r="A29" s="8"/>
      <x:c r="B29" s="11"/>
      <x:c r="C29" s="8"/>
      <x:c r="D29" s="8"/>
      <x:c r="E29" s="8"/>
      <x:c r="F29" s="8"/>
      <x:c r="G29" s="8"/>
      <x:c r="H29" s="8"/>
      <x:c r="I29" s="8"/>
      <x:c r="J29" s="8"/>
      <x:c r="K29" s="11"/>
      <x:c r="L29" s="11"/>
      <x:c r="M29" s="11"/>
      <x:c r="N29" s="12" t="str">
        <x:f>IF(A29="","",SUMIFS('Labor &amp; Materials'!$G$6:$G$125,'Labor &amp; Materials'!$A$6:$A$125,$A29,'Labor &amp; Materials'!$B$6:$B$125,"Labor"))</x:f>
      </x:c>
      <x:c r="O29" s="12" t="str">
        <x:f>IF(A29="","",SUMIFS('Labor &amp; Materials'!$G$6:$G$125,'Labor &amp; Materials'!$A$6:$A$125,$A29,'Labor &amp; Materials'!$B$6:$B$125,"Materials"))</x:f>
      </x:c>
      <x:c r="P29" s="12" t="str">
        <x:f>IF(A29="","",SUMIFS('Labor &amp; Materials'!$G$6:$G$125,'Labor &amp; Materials'!$A$6:$A$125,$A29,'Labor &amp; Materials'!$B$6:$B$125,"Other"))</x:f>
      </x:c>
      <x:c r="Q29" s="12" t="str">
        <x:f>IF(A29="","",ROUND(SUM(N29:P29),2))</x:f>
      </x:c>
      <x:c r="R29" s="8"/>
      <x:c r="S29" s="8"/>
      <x:c r="T29" s="10" t="str">
        <x:f>IF(A29="","",IF(COUNTIF($A$6:$A$45,A29)=1,"OK","Duplicate ID"))</x:f>
      </x:c>
      <x:c r="U29" s="10" t="str">
        <x:f>IF(OR(A29="",K29=""),"",IF(AND(K29&lt;Summary!$B$4,J29&lt;&gt;"Complete",J29&lt;&gt;"Closed",J29&lt;&gt;"Cancelled"),"Overdue",""))</x:f>
      </x:c>
    </x:row>
    <x:row r="30" ht="36" customHeight="1">
      <x:c r="A30" s="8"/>
      <x:c r="B30" s="11"/>
      <x:c r="C30" s="8"/>
      <x:c r="D30" s="8"/>
      <x:c r="E30" s="8"/>
      <x:c r="F30" s="8"/>
      <x:c r="G30" s="8"/>
      <x:c r="H30" s="8"/>
      <x:c r="I30" s="8"/>
      <x:c r="J30" s="8"/>
      <x:c r="K30" s="11"/>
      <x:c r="L30" s="11"/>
      <x:c r="M30" s="11"/>
      <x:c r="N30" s="12" t="str">
        <x:f>IF(A30="","",SUMIFS('Labor &amp; Materials'!$G$6:$G$125,'Labor &amp; Materials'!$A$6:$A$125,$A30,'Labor &amp; Materials'!$B$6:$B$125,"Labor"))</x:f>
      </x:c>
      <x:c r="O30" s="12" t="str">
        <x:f>IF(A30="","",SUMIFS('Labor &amp; Materials'!$G$6:$G$125,'Labor &amp; Materials'!$A$6:$A$125,$A30,'Labor &amp; Materials'!$B$6:$B$125,"Materials"))</x:f>
      </x:c>
      <x:c r="P30" s="12" t="str">
        <x:f>IF(A30="","",SUMIFS('Labor &amp; Materials'!$G$6:$G$125,'Labor &amp; Materials'!$A$6:$A$125,$A30,'Labor &amp; Materials'!$B$6:$B$125,"Other"))</x:f>
      </x:c>
      <x:c r="Q30" s="12" t="str">
        <x:f>IF(A30="","",ROUND(SUM(N30:P30),2))</x:f>
      </x:c>
      <x:c r="R30" s="8"/>
      <x:c r="S30" s="8"/>
      <x:c r="T30" s="10" t="str">
        <x:f>IF(A30="","",IF(COUNTIF($A$6:$A$45,A30)=1,"OK","Duplicate ID"))</x:f>
      </x:c>
      <x:c r="U30" s="10" t="str">
        <x:f>IF(OR(A30="",K30=""),"",IF(AND(K30&lt;Summary!$B$4,J30&lt;&gt;"Complete",J30&lt;&gt;"Closed",J30&lt;&gt;"Cancelled"),"Overdue",""))</x:f>
      </x:c>
    </x:row>
    <x:row r="31" ht="36" customHeight="1">
      <x:c r="A31" s="8"/>
      <x:c r="B31" s="11"/>
      <x:c r="C31" s="8"/>
      <x:c r="D31" s="8"/>
      <x:c r="E31" s="8"/>
      <x:c r="F31" s="8"/>
      <x:c r="G31" s="8"/>
      <x:c r="H31" s="8"/>
      <x:c r="I31" s="8"/>
      <x:c r="J31" s="8"/>
      <x:c r="K31" s="11"/>
      <x:c r="L31" s="11"/>
      <x:c r="M31" s="11"/>
      <x:c r="N31" s="12" t="str">
        <x:f>IF(A31="","",SUMIFS('Labor &amp; Materials'!$G$6:$G$125,'Labor &amp; Materials'!$A$6:$A$125,$A31,'Labor &amp; Materials'!$B$6:$B$125,"Labor"))</x:f>
      </x:c>
      <x:c r="O31" s="12" t="str">
        <x:f>IF(A31="","",SUMIFS('Labor &amp; Materials'!$G$6:$G$125,'Labor &amp; Materials'!$A$6:$A$125,$A31,'Labor &amp; Materials'!$B$6:$B$125,"Materials"))</x:f>
      </x:c>
      <x:c r="P31" s="12" t="str">
        <x:f>IF(A31="","",SUMIFS('Labor &amp; Materials'!$G$6:$G$125,'Labor &amp; Materials'!$A$6:$A$125,$A31,'Labor &amp; Materials'!$B$6:$B$125,"Other"))</x:f>
      </x:c>
      <x:c r="Q31" s="12" t="str">
        <x:f>IF(A31="","",ROUND(SUM(N31:P31),2))</x:f>
      </x:c>
      <x:c r="R31" s="8"/>
      <x:c r="S31" s="8"/>
      <x:c r="T31" s="10" t="str">
        <x:f>IF(A31="","",IF(COUNTIF($A$6:$A$45,A31)=1,"OK","Duplicate ID"))</x:f>
      </x:c>
      <x:c r="U31" s="10" t="str">
        <x:f>IF(OR(A31="",K31=""),"",IF(AND(K31&lt;Summary!$B$4,J31&lt;&gt;"Complete",J31&lt;&gt;"Closed",J31&lt;&gt;"Cancelled"),"Overdue",""))</x:f>
      </x:c>
    </x:row>
    <x:row r="32" ht="36" customHeight="1">
      <x:c r="A32" s="8"/>
      <x:c r="B32" s="11"/>
      <x:c r="C32" s="8"/>
      <x:c r="D32" s="8"/>
      <x:c r="E32" s="8"/>
      <x:c r="F32" s="8"/>
      <x:c r="G32" s="8"/>
      <x:c r="H32" s="8"/>
      <x:c r="I32" s="8"/>
      <x:c r="J32" s="8"/>
      <x:c r="K32" s="11"/>
      <x:c r="L32" s="11"/>
      <x:c r="M32" s="11"/>
      <x:c r="N32" s="12" t="str">
        <x:f>IF(A32="","",SUMIFS('Labor &amp; Materials'!$G$6:$G$125,'Labor &amp; Materials'!$A$6:$A$125,$A32,'Labor &amp; Materials'!$B$6:$B$125,"Labor"))</x:f>
      </x:c>
      <x:c r="O32" s="12" t="str">
        <x:f>IF(A32="","",SUMIFS('Labor &amp; Materials'!$G$6:$G$125,'Labor &amp; Materials'!$A$6:$A$125,$A32,'Labor &amp; Materials'!$B$6:$B$125,"Materials"))</x:f>
      </x:c>
      <x:c r="P32" s="12" t="str">
        <x:f>IF(A32="","",SUMIFS('Labor &amp; Materials'!$G$6:$G$125,'Labor &amp; Materials'!$A$6:$A$125,$A32,'Labor &amp; Materials'!$B$6:$B$125,"Other"))</x:f>
      </x:c>
      <x:c r="Q32" s="12" t="str">
        <x:f>IF(A32="","",ROUND(SUM(N32:P32),2))</x:f>
      </x:c>
      <x:c r="R32" s="8"/>
      <x:c r="S32" s="8"/>
      <x:c r="T32" s="10" t="str">
        <x:f>IF(A32="","",IF(COUNTIF($A$6:$A$45,A32)=1,"OK","Duplicate ID"))</x:f>
      </x:c>
      <x:c r="U32" s="10" t="str">
        <x:f>IF(OR(A32="",K32=""),"",IF(AND(K32&lt;Summary!$B$4,J32&lt;&gt;"Complete",J32&lt;&gt;"Closed",J32&lt;&gt;"Cancelled"),"Overdue",""))</x:f>
      </x:c>
    </x:row>
    <x:row r="33" ht="36" customHeight="1">
      <x:c r="A33" s="8"/>
      <x:c r="B33" s="11"/>
      <x:c r="C33" s="8"/>
      <x:c r="D33" s="8"/>
      <x:c r="E33" s="8"/>
      <x:c r="F33" s="8"/>
      <x:c r="G33" s="8"/>
      <x:c r="H33" s="8"/>
      <x:c r="I33" s="8"/>
      <x:c r="J33" s="8"/>
      <x:c r="K33" s="11"/>
      <x:c r="L33" s="11"/>
      <x:c r="M33" s="11"/>
      <x:c r="N33" s="12" t="str">
        <x:f>IF(A33="","",SUMIFS('Labor &amp; Materials'!$G$6:$G$125,'Labor &amp; Materials'!$A$6:$A$125,$A33,'Labor &amp; Materials'!$B$6:$B$125,"Labor"))</x:f>
      </x:c>
      <x:c r="O33" s="12" t="str">
        <x:f>IF(A33="","",SUMIFS('Labor &amp; Materials'!$G$6:$G$125,'Labor &amp; Materials'!$A$6:$A$125,$A33,'Labor &amp; Materials'!$B$6:$B$125,"Materials"))</x:f>
      </x:c>
      <x:c r="P33" s="12" t="str">
        <x:f>IF(A33="","",SUMIFS('Labor &amp; Materials'!$G$6:$G$125,'Labor &amp; Materials'!$A$6:$A$125,$A33,'Labor &amp; Materials'!$B$6:$B$125,"Other"))</x:f>
      </x:c>
      <x:c r="Q33" s="12" t="str">
        <x:f>IF(A33="","",ROUND(SUM(N33:P33),2))</x:f>
      </x:c>
      <x:c r="R33" s="8"/>
      <x:c r="S33" s="8"/>
      <x:c r="T33" s="10" t="str">
        <x:f>IF(A33="","",IF(COUNTIF($A$6:$A$45,A33)=1,"OK","Duplicate ID"))</x:f>
      </x:c>
      <x:c r="U33" s="10" t="str">
        <x:f>IF(OR(A33="",K33=""),"",IF(AND(K33&lt;Summary!$B$4,J33&lt;&gt;"Complete",J33&lt;&gt;"Closed",J33&lt;&gt;"Cancelled"),"Overdue",""))</x:f>
      </x:c>
    </x:row>
    <x:row r="34" ht="36" customHeight="1">
      <x:c r="A34" s="8"/>
      <x:c r="B34" s="11"/>
      <x:c r="C34" s="8"/>
      <x:c r="D34" s="8"/>
      <x:c r="E34" s="8"/>
      <x:c r="F34" s="8"/>
      <x:c r="G34" s="8"/>
      <x:c r="H34" s="8"/>
      <x:c r="I34" s="8"/>
      <x:c r="J34" s="8"/>
      <x:c r="K34" s="11"/>
      <x:c r="L34" s="11"/>
      <x:c r="M34" s="11"/>
      <x:c r="N34" s="12" t="str">
        <x:f>IF(A34="","",SUMIFS('Labor &amp; Materials'!$G$6:$G$125,'Labor &amp; Materials'!$A$6:$A$125,$A34,'Labor &amp; Materials'!$B$6:$B$125,"Labor"))</x:f>
      </x:c>
      <x:c r="O34" s="12" t="str">
        <x:f>IF(A34="","",SUMIFS('Labor &amp; Materials'!$G$6:$G$125,'Labor &amp; Materials'!$A$6:$A$125,$A34,'Labor &amp; Materials'!$B$6:$B$125,"Materials"))</x:f>
      </x:c>
      <x:c r="P34" s="12" t="str">
        <x:f>IF(A34="","",SUMIFS('Labor &amp; Materials'!$G$6:$G$125,'Labor &amp; Materials'!$A$6:$A$125,$A34,'Labor &amp; Materials'!$B$6:$B$125,"Other"))</x:f>
      </x:c>
      <x:c r="Q34" s="12" t="str">
        <x:f>IF(A34="","",ROUND(SUM(N34:P34),2))</x:f>
      </x:c>
      <x:c r="R34" s="8"/>
      <x:c r="S34" s="8"/>
      <x:c r="T34" s="10" t="str">
        <x:f>IF(A34="","",IF(COUNTIF($A$6:$A$45,A34)=1,"OK","Duplicate ID"))</x:f>
      </x:c>
      <x:c r="U34" s="10" t="str">
        <x:f>IF(OR(A34="",K34=""),"",IF(AND(K34&lt;Summary!$B$4,J34&lt;&gt;"Complete",J34&lt;&gt;"Closed",J34&lt;&gt;"Cancelled"),"Overdue",""))</x:f>
      </x:c>
    </x:row>
    <x:row r="35" ht="36" customHeight="1">
      <x:c r="A35" s="8"/>
      <x:c r="B35" s="11"/>
      <x:c r="C35" s="8"/>
      <x:c r="D35" s="8"/>
      <x:c r="E35" s="8"/>
      <x:c r="F35" s="8"/>
      <x:c r="G35" s="8"/>
      <x:c r="H35" s="8"/>
      <x:c r="I35" s="8"/>
      <x:c r="J35" s="8"/>
      <x:c r="K35" s="11"/>
      <x:c r="L35" s="11"/>
      <x:c r="M35" s="11"/>
      <x:c r="N35" s="12" t="str">
        <x:f>IF(A35="","",SUMIFS('Labor &amp; Materials'!$G$6:$G$125,'Labor &amp; Materials'!$A$6:$A$125,$A35,'Labor &amp; Materials'!$B$6:$B$125,"Labor"))</x:f>
      </x:c>
      <x:c r="O35" s="12" t="str">
        <x:f>IF(A35="","",SUMIFS('Labor &amp; Materials'!$G$6:$G$125,'Labor &amp; Materials'!$A$6:$A$125,$A35,'Labor &amp; Materials'!$B$6:$B$125,"Materials"))</x:f>
      </x:c>
      <x:c r="P35" s="12" t="str">
        <x:f>IF(A35="","",SUMIFS('Labor &amp; Materials'!$G$6:$G$125,'Labor &amp; Materials'!$A$6:$A$125,$A35,'Labor &amp; Materials'!$B$6:$B$125,"Other"))</x:f>
      </x:c>
      <x:c r="Q35" s="12" t="str">
        <x:f>IF(A35="","",ROUND(SUM(N35:P35),2))</x:f>
      </x:c>
      <x:c r="R35" s="8"/>
      <x:c r="S35" s="8"/>
      <x:c r="T35" s="10" t="str">
        <x:f>IF(A35="","",IF(COUNTIF($A$6:$A$45,A35)=1,"OK","Duplicate ID"))</x:f>
      </x:c>
      <x:c r="U35" s="10" t="str">
        <x:f>IF(OR(A35="",K35=""),"",IF(AND(K35&lt;Summary!$B$4,J35&lt;&gt;"Complete",J35&lt;&gt;"Closed",J35&lt;&gt;"Cancelled"),"Overdue",""))</x:f>
      </x:c>
    </x:row>
    <x:row r="36" ht="36" customHeight="1">
      <x:c r="A36" s="8"/>
      <x:c r="B36" s="11"/>
      <x:c r="C36" s="8"/>
      <x:c r="D36" s="8"/>
      <x:c r="E36" s="8"/>
      <x:c r="F36" s="8"/>
      <x:c r="G36" s="8"/>
      <x:c r="H36" s="8"/>
      <x:c r="I36" s="8"/>
      <x:c r="J36" s="8"/>
      <x:c r="K36" s="11"/>
      <x:c r="L36" s="11"/>
      <x:c r="M36" s="11"/>
      <x:c r="N36" s="12" t="str">
        <x:f>IF(A36="","",SUMIFS('Labor &amp; Materials'!$G$6:$G$125,'Labor &amp; Materials'!$A$6:$A$125,$A36,'Labor &amp; Materials'!$B$6:$B$125,"Labor"))</x:f>
      </x:c>
      <x:c r="O36" s="12" t="str">
        <x:f>IF(A36="","",SUMIFS('Labor &amp; Materials'!$G$6:$G$125,'Labor &amp; Materials'!$A$6:$A$125,$A36,'Labor &amp; Materials'!$B$6:$B$125,"Materials"))</x:f>
      </x:c>
      <x:c r="P36" s="12" t="str">
        <x:f>IF(A36="","",SUMIFS('Labor &amp; Materials'!$G$6:$G$125,'Labor &amp; Materials'!$A$6:$A$125,$A36,'Labor &amp; Materials'!$B$6:$B$125,"Other"))</x:f>
      </x:c>
      <x:c r="Q36" s="12" t="str">
        <x:f>IF(A36="","",ROUND(SUM(N36:P36),2))</x:f>
      </x:c>
      <x:c r="R36" s="8"/>
      <x:c r="S36" s="8"/>
      <x:c r="T36" s="10" t="str">
        <x:f>IF(A36="","",IF(COUNTIF($A$6:$A$45,A36)=1,"OK","Duplicate ID"))</x:f>
      </x:c>
      <x:c r="U36" s="10" t="str">
        <x:f>IF(OR(A36="",K36=""),"",IF(AND(K36&lt;Summary!$B$4,J36&lt;&gt;"Complete",J36&lt;&gt;"Closed",J36&lt;&gt;"Cancelled"),"Overdue",""))</x:f>
      </x:c>
    </x:row>
    <x:row r="37" ht="36" customHeight="1">
      <x:c r="A37" s="8"/>
      <x:c r="B37" s="11"/>
      <x:c r="C37" s="8"/>
      <x:c r="D37" s="8"/>
      <x:c r="E37" s="8"/>
      <x:c r="F37" s="8"/>
      <x:c r="G37" s="8"/>
      <x:c r="H37" s="8"/>
      <x:c r="I37" s="8"/>
      <x:c r="J37" s="8"/>
      <x:c r="K37" s="11"/>
      <x:c r="L37" s="11"/>
      <x:c r="M37" s="11"/>
      <x:c r="N37" s="12" t="str">
        <x:f>IF(A37="","",SUMIFS('Labor &amp; Materials'!$G$6:$G$125,'Labor &amp; Materials'!$A$6:$A$125,$A37,'Labor &amp; Materials'!$B$6:$B$125,"Labor"))</x:f>
      </x:c>
      <x:c r="O37" s="12" t="str">
        <x:f>IF(A37="","",SUMIFS('Labor &amp; Materials'!$G$6:$G$125,'Labor &amp; Materials'!$A$6:$A$125,$A37,'Labor &amp; Materials'!$B$6:$B$125,"Materials"))</x:f>
      </x:c>
      <x:c r="P37" s="12" t="str">
        <x:f>IF(A37="","",SUMIFS('Labor &amp; Materials'!$G$6:$G$125,'Labor &amp; Materials'!$A$6:$A$125,$A37,'Labor &amp; Materials'!$B$6:$B$125,"Other"))</x:f>
      </x:c>
      <x:c r="Q37" s="12" t="str">
        <x:f>IF(A37="","",ROUND(SUM(N37:P37),2))</x:f>
      </x:c>
      <x:c r="R37" s="8"/>
      <x:c r="S37" s="8"/>
      <x:c r="T37" s="10" t="str">
        <x:f>IF(A37="","",IF(COUNTIF($A$6:$A$45,A37)=1,"OK","Duplicate ID"))</x:f>
      </x:c>
      <x:c r="U37" s="10" t="str">
        <x:f>IF(OR(A37="",K37=""),"",IF(AND(K37&lt;Summary!$B$4,J37&lt;&gt;"Complete",J37&lt;&gt;"Closed",J37&lt;&gt;"Cancelled"),"Overdue",""))</x:f>
      </x:c>
    </x:row>
    <x:row r="38" ht="36" customHeight="1">
      <x:c r="A38" s="8"/>
      <x:c r="B38" s="11"/>
      <x:c r="C38" s="8"/>
      <x:c r="D38" s="8"/>
      <x:c r="E38" s="8"/>
      <x:c r="F38" s="8"/>
      <x:c r="G38" s="8"/>
      <x:c r="H38" s="8"/>
      <x:c r="I38" s="8"/>
      <x:c r="J38" s="8"/>
      <x:c r="K38" s="11"/>
      <x:c r="L38" s="11"/>
      <x:c r="M38" s="11"/>
      <x:c r="N38" s="12" t="str">
        <x:f>IF(A38="","",SUMIFS('Labor &amp; Materials'!$G$6:$G$125,'Labor &amp; Materials'!$A$6:$A$125,$A38,'Labor &amp; Materials'!$B$6:$B$125,"Labor"))</x:f>
      </x:c>
      <x:c r="O38" s="12" t="str">
        <x:f>IF(A38="","",SUMIFS('Labor &amp; Materials'!$G$6:$G$125,'Labor &amp; Materials'!$A$6:$A$125,$A38,'Labor &amp; Materials'!$B$6:$B$125,"Materials"))</x:f>
      </x:c>
      <x:c r="P38" s="12" t="str">
        <x:f>IF(A38="","",SUMIFS('Labor &amp; Materials'!$G$6:$G$125,'Labor &amp; Materials'!$A$6:$A$125,$A38,'Labor &amp; Materials'!$B$6:$B$125,"Other"))</x:f>
      </x:c>
      <x:c r="Q38" s="12" t="str">
        <x:f>IF(A38="","",ROUND(SUM(N38:P38),2))</x:f>
      </x:c>
      <x:c r="R38" s="8"/>
      <x:c r="S38" s="8"/>
      <x:c r="T38" s="10" t="str">
        <x:f>IF(A38="","",IF(COUNTIF($A$6:$A$45,A38)=1,"OK","Duplicate ID"))</x:f>
      </x:c>
      <x:c r="U38" s="10" t="str">
        <x:f>IF(OR(A38="",K38=""),"",IF(AND(K38&lt;Summary!$B$4,J38&lt;&gt;"Complete",J38&lt;&gt;"Closed",J38&lt;&gt;"Cancelled"),"Overdue",""))</x:f>
      </x:c>
    </x:row>
    <x:row r="39" ht="36" customHeight="1">
      <x:c r="A39" s="8"/>
      <x:c r="B39" s="11"/>
      <x:c r="C39" s="8"/>
      <x:c r="D39" s="8"/>
      <x:c r="E39" s="8"/>
      <x:c r="F39" s="8"/>
      <x:c r="G39" s="8"/>
      <x:c r="H39" s="8"/>
      <x:c r="I39" s="8"/>
      <x:c r="J39" s="8"/>
      <x:c r="K39" s="11"/>
      <x:c r="L39" s="11"/>
      <x:c r="M39" s="11"/>
      <x:c r="N39" s="12" t="str">
        <x:f>IF(A39="","",SUMIFS('Labor &amp; Materials'!$G$6:$G$125,'Labor &amp; Materials'!$A$6:$A$125,$A39,'Labor &amp; Materials'!$B$6:$B$125,"Labor"))</x:f>
      </x:c>
      <x:c r="O39" s="12" t="str">
        <x:f>IF(A39="","",SUMIFS('Labor &amp; Materials'!$G$6:$G$125,'Labor &amp; Materials'!$A$6:$A$125,$A39,'Labor &amp; Materials'!$B$6:$B$125,"Materials"))</x:f>
      </x:c>
      <x:c r="P39" s="12" t="str">
        <x:f>IF(A39="","",SUMIFS('Labor &amp; Materials'!$G$6:$G$125,'Labor &amp; Materials'!$A$6:$A$125,$A39,'Labor &amp; Materials'!$B$6:$B$125,"Other"))</x:f>
      </x:c>
      <x:c r="Q39" s="12" t="str">
        <x:f>IF(A39="","",ROUND(SUM(N39:P39),2))</x:f>
      </x:c>
      <x:c r="R39" s="8"/>
      <x:c r="S39" s="8"/>
      <x:c r="T39" s="10" t="str">
        <x:f>IF(A39="","",IF(COUNTIF($A$6:$A$45,A39)=1,"OK","Duplicate ID"))</x:f>
      </x:c>
      <x:c r="U39" s="10" t="str">
        <x:f>IF(OR(A39="",K39=""),"",IF(AND(K39&lt;Summary!$B$4,J39&lt;&gt;"Complete",J39&lt;&gt;"Closed",J39&lt;&gt;"Cancelled"),"Overdue",""))</x:f>
      </x:c>
    </x:row>
    <x:row r="40" ht="36" customHeight="1">
      <x:c r="A40" s="8"/>
      <x:c r="B40" s="11"/>
      <x:c r="C40" s="8"/>
      <x:c r="D40" s="8"/>
      <x:c r="E40" s="8"/>
      <x:c r="F40" s="8"/>
      <x:c r="G40" s="8"/>
      <x:c r="H40" s="8"/>
      <x:c r="I40" s="8"/>
      <x:c r="J40" s="8"/>
      <x:c r="K40" s="11"/>
      <x:c r="L40" s="11"/>
      <x:c r="M40" s="11"/>
      <x:c r="N40" s="12" t="str">
        <x:f>IF(A40="","",SUMIFS('Labor &amp; Materials'!$G$6:$G$125,'Labor &amp; Materials'!$A$6:$A$125,$A40,'Labor &amp; Materials'!$B$6:$B$125,"Labor"))</x:f>
      </x:c>
      <x:c r="O40" s="12" t="str">
        <x:f>IF(A40="","",SUMIFS('Labor &amp; Materials'!$G$6:$G$125,'Labor &amp; Materials'!$A$6:$A$125,$A40,'Labor &amp; Materials'!$B$6:$B$125,"Materials"))</x:f>
      </x:c>
      <x:c r="P40" s="12" t="str">
        <x:f>IF(A40="","",SUMIFS('Labor &amp; Materials'!$G$6:$G$125,'Labor &amp; Materials'!$A$6:$A$125,$A40,'Labor &amp; Materials'!$B$6:$B$125,"Other"))</x:f>
      </x:c>
      <x:c r="Q40" s="12" t="str">
        <x:f>IF(A40="","",ROUND(SUM(N40:P40),2))</x:f>
      </x:c>
      <x:c r="R40" s="8"/>
      <x:c r="S40" s="8"/>
      <x:c r="T40" s="10" t="str">
        <x:f>IF(A40="","",IF(COUNTIF($A$6:$A$45,A40)=1,"OK","Duplicate ID"))</x:f>
      </x:c>
      <x:c r="U40" s="10" t="str">
        <x:f>IF(OR(A40="",K40=""),"",IF(AND(K40&lt;Summary!$B$4,J40&lt;&gt;"Complete",J40&lt;&gt;"Closed",J40&lt;&gt;"Cancelled"),"Overdue",""))</x:f>
      </x:c>
    </x:row>
    <x:row r="41" ht="36" customHeight="1">
      <x:c r="A41" s="8"/>
      <x:c r="B41" s="11"/>
      <x:c r="C41" s="8"/>
      <x:c r="D41" s="8"/>
      <x:c r="E41" s="8"/>
      <x:c r="F41" s="8"/>
      <x:c r="G41" s="8"/>
      <x:c r="H41" s="8"/>
      <x:c r="I41" s="8"/>
      <x:c r="J41" s="8"/>
      <x:c r="K41" s="11"/>
      <x:c r="L41" s="11"/>
      <x:c r="M41" s="11"/>
      <x:c r="N41" s="12" t="str">
        <x:f>IF(A41="","",SUMIFS('Labor &amp; Materials'!$G$6:$G$125,'Labor &amp; Materials'!$A$6:$A$125,$A41,'Labor &amp; Materials'!$B$6:$B$125,"Labor"))</x:f>
      </x:c>
      <x:c r="O41" s="12" t="str">
        <x:f>IF(A41="","",SUMIFS('Labor &amp; Materials'!$G$6:$G$125,'Labor &amp; Materials'!$A$6:$A$125,$A41,'Labor &amp; Materials'!$B$6:$B$125,"Materials"))</x:f>
      </x:c>
      <x:c r="P41" s="12" t="str">
        <x:f>IF(A41="","",SUMIFS('Labor &amp; Materials'!$G$6:$G$125,'Labor &amp; Materials'!$A$6:$A$125,$A41,'Labor &amp; Materials'!$B$6:$B$125,"Other"))</x:f>
      </x:c>
      <x:c r="Q41" s="12" t="str">
        <x:f>IF(A41="","",ROUND(SUM(N41:P41),2))</x:f>
      </x:c>
      <x:c r="R41" s="8"/>
      <x:c r="S41" s="8"/>
      <x:c r="T41" s="10" t="str">
        <x:f>IF(A41="","",IF(COUNTIF($A$6:$A$45,A41)=1,"OK","Duplicate ID"))</x:f>
      </x:c>
      <x:c r="U41" s="10" t="str">
        <x:f>IF(OR(A41="",K41=""),"",IF(AND(K41&lt;Summary!$B$4,J41&lt;&gt;"Complete",J41&lt;&gt;"Closed",J41&lt;&gt;"Cancelled"),"Overdue",""))</x:f>
      </x:c>
    </x:row>
    <x:row r="42" ht="36" customHeight="1">
      <x:c r="A42" s="8"/>
      <x:c r="B42" s="11"/>
      <x:c r="C42" s="8"/>
      <x:c r="D42" s="8"/>
      <x:c r="E42" s="8"/>
      <x:c r="F42" s="8"/>
      <x:c r="G42" s="8"/>
      <x:c r="H42" s="8"/>
      <x:c r="I42" s="8"/>
      <x:c r="J42" s="8"/>
      <x:c r="K42" s="11"/>
      <x:c r="L42" s="11"/>
      <x:c r="M42" s="11"/>
      <x:c r="N42" s="12" t="str">
        <x:f>IF(A42="","",SUMIFS('Labor &amp; Materials'!$G$6:$G$125,'Labor &amp; Materials'!$A$6:$A$125,$A42,'Labor &amp; Materials'!$B$6:$B$125,"Labor"))</x:f>
      </x:c>
      <x:c r="O42" s="12" t="str">
        <x:f>IF(A42="","",SUMIFS('Labor &amp; Materials'!$G$6:$G$125,'Labor &amp; Materials'!$A$6:$A$125,$A42,'Labor &amp; Materials'!$B$6:$B$125,"Materials"))</x:f>
      </x:c>
      <x:c r="P42" s="12" t="str">
        <x:f>IF(A42="","",SUMIFS('Labor &amp; Materials'!$G$6:$G$125,'Labor &amp; Materials'!$A$6:$A$125,$A42,'Labor &amp; Materials'!$B$6:$B$125,"Other"))</x:f>
      </x:c>
      <x:c r="Q42" s="12" t="str">
        <x:f>IF(A42="","",ROUND(SUM(N42:P42),2))</x:f>
      </x:c>
      <x:c r="R42" s="8"/>
      <x:c r="S42" s="8"/>
      <x:c r="T42" s="10" t="str">
        <x:f>IF(A42="","",IF(COUNTIF($A$6:$A$45,A42)=1,"OK","Duplicate ID"))</x:f>
      </x:c>
      <x:c r="U42" s="10" t="str">
        <x:f>IF(OR(A42="",K42=""),"",IF(AND(K42&lt;Summary!$B$4,J42&lt;&gt;"Complete",J42&lt;&gt;"Closed",J42&lt;&gt;"Cancelled"),"Overdue",""))</x:f>
      </x:c>
    </x:row>
    <x:row r="43" ht="36" customHeight="1">
      <x:c r="A43" s="8"/>
      <x:c r="B43" s="11"/>
      <x:c r="C43" s="8"/>
      <x:c r="D43" s="8"/>
      <x:c r="E43" s="8"/>
      <x:c r="F43" s="8"/>
      <x:c r="G43" s="8"/>
      <x:c r="H43" s="8"/>
      <x:c r="I43" s="8"/>
      <x:c r="J43" s="8"/>
      <x:c r="K43" s="11"/>
      <x:c r="L43" s="11"/>
      <x:c r="M43" s="11"/>
      <x:c r="N43" s="12" t="str">
        <x:f>IF(A43="","",SUMIFS('Labor &amp; Materials'!$G$6:$G$125,'Labor &amp; Materials'!$A$6:$A$125,$A43,'Labor &amp; Materials'!$B$6:$B$125,"Labor"))</x:f>
      </x:c>
      <x:c r="O43" s="12" t="str">
        <x:f>IF(A43="","",SUMIFS('Labor &amp; Materials'!$G$6:$G$125,'Labor &amp; Materials'!$A$6:$A$125,$A43,'Labor &amp; Materials'!$B$6:$B$125,"Materials"))</x:f>
      </x:c>
      <x:c r="P43" s="12" t="str">
        <x:f>IF(A43="","",SUMIFS('Labor &amp; Materials'!$G$6:$G$125,'Labor &amp; Materials'!$A$6:$A$125,$A43,'Labor &amp; Materials'!$B$6:$B$125,"Other"))</x:f>
      </x:c>
      <x:c r="Q43" s="12" t="str">
        <x:f>IF(A43="","",ROUND(SUM(N43:P43),2))</x:f>
      </x:c>
      <x:c r="R43" s="8"/>
      <x:c r="S43" s="8"/>
      <x:c r="T43" s="10" t="str">
        <x:f>IF(A43="","",IF(COUNTIF($A$6:$A$45,A43)=1,"OK","Duplicate ID"))</x:f>
      </x:c>
      <x:c r="U43" s="10" t="str">
        <x:f>IF(OR(A43="",K43=""),"",IF(AND(K43&lt;Summary!$B$4,J43&lt;&gt;"Complete",J43&lt;&gt;"Closed",J43&lt;&gt;"Cancelled"),"Overdue",""))</x:f>
      </x:c>
    </x:row>
    <x:row r="44" ht="36" customHeight="1">
      <x:c r="A44" s="8"/>
      <x:c r="B44" s="11"/>
      <x:c r="C44" s="8"/>
      <x:c r="D44" s="8"/>
      <x:c r="E44" s="8"/>
      <x:c r="F44" s="8"/>
      <x:c r="G44" s="8"/>
      <x:c r="H44" s="8"/>
      <x:c r="I44" s="8"/>
      <x:c r="J44" s="8"/>
      <x:c r="K44" s="11"/>
      <x:c r="L44" s="11"/>
      <x:c r="M44" s="11"/>
      <x:c r="N44" s="12" t="str">
        <x:f>IF(A44="","",SUMIFS('Labor &amp; Materials'!$G$6:$G$125,'Labor &amp; Materials'!$A$6:$A$125,$A44,'Labor &amp; Materials'!$B$6:$B$125,"Labor"))</x:f>
      </x:c>
      <x:c r="O44" s="12" t="str">
        <x:f>IF(A44="","",SUMIFS('Labor &amp; Materials'!$G$6:$G$125,'Labor &amp; Materials'!$A$6:$A$125,$A44,'Labor &amp; Materials'!$B$6:$B$125,"Materials"))</x:f>
      </x:c>
      <x:c r="P44" s="12" t="str">
        <x:f>IF(A44="","",SUMIFS('Labor &amp; Materials'!$G$6:$G$125,'Labor &amp; Materials'!$A$6:$A$125,$A44,'Labor &amp; Materials'!$B$6:$B$125,"Other"))</x:f>
      </x:c>
      <x:c r="Q44" s="12" t="str">
        <x:f>IF(A44="","",ROUND(SUM(N44:P44),2))</x:f>
      </x:c>
      <x:c r="R44" s="8"/>
      <x:c r="S44" s="8"/>
      <x:c r="T44" s="10" t="str">
        <x:f>IF(A44="","",IF(COUNTIF($A$6:$A$45,A44)=1,"OK","Duplicate ID"))</x:f>
      </x:c>
      <x:c r="U44" s="10" t="str">
        <x:f>IF(OR(A44="",K44=""),"",IF(AND(K44&lt;Summary!$B$4,J44&lt;&gt;"Complete",J44&lt;&gt;"Closed",J44&lt;&gt;"Cancelled"),"Overdue",""))</x:f>
      </x:c>
    </x:row>
    <x:row r="45" ht="36" customHeight="1">
      <x:c r="A45" s="8"/>
      <x:c r="B45" s="11"/>
      <x:c r="C45" s="8"/>
      <x:c r="D45" s="8"/>
      <x:c r="E45" s="8"/>
      <x:c r="F45" s="8"/>
      <x:c r="G45" s="8"/>
      <x:c r="H45" s="8"/>
      <x:c r="I45" s="8"/>
      <x:c r="J45" s="8"/>
      <x:c r="K45" s="11"/>
      <x:c r="L45" s="11"/>
      <x:c r="M45" s="11"/>
      <x:c r="N45" s="12" t="str">
        <x:f>IF(A45="","",SUMIFS('Labor &amp; Materials'!$G$6:$G$125,'Labor &amp; Materials'!$A$6:$A$125,$A45,'Labor &amp; Materials'!$B$6:$B$125,"Labor"))</x:f>
      </x:c>
      <x:c r="O45" s="12" t="str">
        <x:f>IF(A45="","",SUMIFS('Labor &amp; Materials'!$G$6:$G$125,'Labor &amp; Materials'!$A$6:$A$125,$A45,'Labor &amp; Materials'!$B$6:$B$125,"Materials"))</x:f>
      </x:c>
      <x:c r="P45" s="12" t="str">
        <x:f>IF(A45="","",SUMIFS('Labor &amp; Materials'!$G$6:$G$125,'Labor &amp; Materials'!$A$6:$A$125,$A45,'Labor &amp; Materials'!$B$6:$B$125,"Other"))</x:f>
      </x:c>
      <x:c r="Q45" s="12" t="str">
        <x:f>IF(A45="","",ROUND(SUM(N45:P45),2))</x:f>
      </x:c>
      <x:c r="R45" s="8"/>
      <x:c r="S45" s="8"/>
      <x:c r="T45" s="10" t="str">
        <x:f>IF(A45="","",IF(COUNTIF($A$6:$A$45,A45)=1,"OK","Duplicate ID"))</x:f>
      </x:c>
      <x:c r="U45" s="10" t="str">
        <x:f>IF(OR(A45="",K45=""),"",IF(AND(K45&lt;Summary!$B$4,J45&lt;&gt;"Complete",J45&lt;&gt;"Closed",J45&lt;&gt;"Cancelled"),"Overdue",""))</x:f>
      </x:c>
    </x:row>
  </x:sheetData>
  <x:dataValidations count="4">
    <x:dataValidation type="list" sqref="F6:F45">
      <x:formula1>"Maintenance,Repair,Installation,Inspection,Service,Other"</x:formula1>
    </x:dataValidation>
    <x:dataValidation type="list" sqref="G6:G45">
      <x:formula1>"Low,Normal,High,Urgent"</x:formula1>
    </x:dataValidation>
    <x:dataValidation type="list" sqref="J6:J45">
      <x:formula1>"Requested,Assigned,In Progress,Waiting,Complete,Closed,Cancelled"</x:formula1>
    </x:dataValidation>
    <x:dataValidation type="list" sqref="R6:R45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d790e70db1843b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45" hidden="0" customWidth="1"/>
    <x:col min="4" max="4" width="28" hidden="0" customWidth="1"/>
    <x:col min="5" max="5" width="20" hidden="0" customWidth="1"/>
    <x:col min="6" max="6" width="20" hidden="0" customWidth="1"/>
    <x:col min="7" max="7" width="19" hidden="0" customWidth="1"/>
    <x:col min="8" max="8" width="45" hidden="0" customWidth="1"/>
    <x:col min="9" max="9" width="18" hidden="0" customWidth="1"/>
  </x:cols>
  <x:sheetData>
    <x:row r="2">
      <x:c r="A2" s="1" t="str">
        <x:v>Labor &amp; Materials</x:v>
      </x:c>
    </x:row>
    <x:row r="3">
      <x:c r="A3" t="str">
        <x:v>Use exactly the same work-order number as the register. Type Labor, Materials, or Other and nonnegative quantity and rate.</x:v>
      </x:c>
    </x:row>
    <x:row r="5" ht="34" customHeight="1">
      <x:c r="A5" s="5" t="str">
        <x:v>Work order #</x:v>
      </x:c>
      <x:c r="B5" s="5" t="str">
        <x:v>Cost type</x:v>
      </x:c>
      <x:c r="C5" s="5" t="str">
        <x:v>Description</x:v>
      </x:c>
      <x:c r="D5" s="5" t="str">
        <x:v>Worker / vendor</x:v>
      </x:c>
      <x:c r="E5" s="5" t="str">
        <x:v>Quantity / hours</x:v>
      </x:c>
      <x:c r="F5" s="5" t="str">
        <x:v>Rate / unit cost</x:v>
      </x:c>
      <x:c r="G5" s="5" t="str">
        <x:v>Line total</x:v>
      </x:c>
      <x:c r="H5" s="5" t="str">
        <x:v>Notes</x:v>
      </x:c>
      <x:c r="I5" s="5" t="str">
        <x:v>Row check</x:v>
      </x:c>
    </x:row>
    <x:row r="6" ht="36" customHeight="1">
      <x:c r="A6" s="8" t="str">
        <x:v>WO-1001</x:v>
      </x:c>
      <x:c r="B6" s="8" t="str">
        <x:v>Labor</x:v>
      </x:c>
      <x:c r="C6" s="8" t="str">
        <x:v>Cabinet repair labor</x:v>
      </x:c>
      <x:c r="D6" s="8" t="str">
        <x:v>Sample technician</x:v>
      </x:c>
      <x:c r="E6" s="8" t="n">
        <x:v>5</x:v>
      </x:c>
      <x:c r="F6" s="13" t="n">
        <x:v>25</x:v>
      </x:c>
      <x:c r="G6" s="12" t="n">
        <x:f>IF(A6="","",IF(OR(ISBLANK(E6),ISBLANK(F6)),"",IF(OR(NOT(ISNUMBER(E6)),NOT(ISNUMBER(F6)),E6&lt;0,F6&lt;0),"Check cost",ROUND(E6*F6,2))))</x:f>
        <x:v>125</x:v>
      </x:c>
      <x:c r="H6" s="8"/>
      <x:c r="I6" s="10" t="str">
        <x:f>IF(A6="","",IF(COUNTIF('Work Orders'!$A$6:$A$45,A6)&lt;&gt;1,"Check ID",IF(AND(B6&lt;&gt;"Labor",B6&lt;&gt;"Materials",B6&lt;&gt;"Other"),"Check type",IF(OR(ISBLANK(E6),ISBLANK(F6)),"Add qty/rate",IF(OR(NOT(ISNUMBER(E6)),NOT(ISNUMBER(F6)),E6&lt;0,F6&lt;0),"Check cost","OK")))))</x:f>
        <x:v>OK</x:v>
      </x:c>
    </x:row>
    <x:row r="7" ht="36" customHeight="1">
      <x:c r="A7" s="8" t="str">
        <x:v>WO-1001</x:v>
      </x:c>
      <x:c r="B7" s="8" t="str">
        <x:v>Materials</x:v>
      </x:c>
      <x:c r="C7" s="8" t="str">
        <x:v>Replacement fitting</x:v>
      </x:c>
      <x:c r="D7" s="8" t="str">
        <x:v>Sample supplier</x:v>
      </x:c>
      <x:c r="E7" s="8" t="n">
        <x:v>1</x:v>
      </x:c>
      <x:c r="F7" s="13" t="n">
        <x:v>40</x:v>
      </x:c>
      <x:c r="G7" s="12" t="n">
        <x:f>IF(A7="","",IF(OR(ISBLANK(E7),ISBLANK(F7)),"",IF(OR(NOT(ISNUMBER(E7)),NOT(ISNUMBER(F7)),E7&lt;0,F7&lt;0),"Check cost",ROUND(E7*F7,2))))</x:f>
        <x:v>40</x:v>
      </x:c>
      <x:c r="H7" s="8"/>
      <x:c r="I7" s="10" t="str">
        <x:f>IF(A7="","",IF(COUNTIF('Work Orders'!$A$6:$A$45,A7)&lt;&gt;1,"Check ID",IF(AND(B7&lt;&gt;"Labor",B7&lt;&gt;"Materials",B7&lt;&gt;"Other"),"Check type",IF(OR(ISBLANK(E7),ISBLANK(F7)),"Add qty/rate",IF(OR(NOT(ISNUMBER(E7)),NOT(ISNUMBER(F7)),E7&lt;0,F7&lt;0),"Check cost","OK")))))</x:f>
        <x:v>OK</x:v>
      </x:c>
    </x:row>
    <x:row r="8" ht="36" customHeight="1">
      <x:c r="A8" s="8" t="str">
        <x:v>WO-1001</x:v>
      </x:c>
      <x:c r="B8" s="8" t="str">
        <x:v>Other</x:v>
      </x:c>
      <x:c r="C8" s="8" t="str">
        <x:v>Access supplies</x:v>
      </x:c>
      <x:c r="D8" s="8" t="str">
        <x:v>Sample studio</x:v>
      </x:c>
      <x:c r="E8" s="8" t="n">
        <x:v>1</x:v>
      </x:c>
      <x:c r="F8" s="13" t="n">
        <x:v>10</x:v>
      </x:c>
      <x:c r="G8" s="12" t="n">
        <x:f>IF(A8="","",IF(OR(ISBLANK(E8),ISBLANK(F8)),"",IF(OR(NOT(ISNUMBER(E8)),NOT(ISNUMBER(F8)),E8&lt;0,F8&lt;0),"Check cost",ROUND(E8*F8,2))))</x:f>
        <x:v>10</x:v>
      </x:c>
      <x:c r="H8" s="8"/>
      <x:c r="I8" s="10" t="str">
        <x:f>IF(A8="","",IF(COUNTIF('Work Orders'!$A$6:$A$45,A8)&lt;&gt;1,"Check ID",IF(AND(B8&lt;&gt;"Labor",B8&lt;&gt;"Materials",B8&lt;&gt;"Other"),"Check type",IF(OR(ISBLANK(E8),ISBLANK(F8)),"Add qty/rate",IF(OR(NOT(ISNUMBER(E8)),NOT(ISNUMBER(F8)),E8&lt;0,F8&lt;0),"Check cost","OK")))))</x:f>
        <x:v>OK</x:v>
      </x:c>
    </x:row>
    <x:row r="9" ht="36" customHeight="1">
      <x:c r="A9" s="8" t="str">
        <x:v>WO-1002</x:v>
      </x:c>
      <x:c r="B9" s="8" t="str">
        <x:v>Labor</x:v>
      </x:c>
      <x:c r="C9" s="8" t="str">
        <x:v>Shelf installation labor</x:v>
      </x:c>
      <x:c r="D9" s="8" t="str">
        <x:v>Sample technician</x:v>
      </x:c>
      <x:c r="E9" s="8" t="n">
        <x:v>8</x:v>
      </x:c>
      <x:c r="F9" s="13" t="n">
        <x:v>25</x:v>
      </x:c>
      <x:c r="G9" s="12" t="n">
        <x:f>IF(A9="","",IF(OR(ISBLANK(E9),ISBLANK(F9)),"",IF(OR(NOT(ISNUMBER(E9)),NOT(ISNUMBER(F9)),E9&lt;0,F9&lt;0),"Check cost",ROUND(E9*F9,2))))</x:f>
        <x:v>200</x:v>
      </x:c>
      <x:c r="H9" s="8"/>
      <x:c r="I9" s="10" t="str">
        <x:f>IF(A9="","",IF(COUNTIF('Work Orders'!$A$6:$A$45,A9)&lt;&gt;1,"Check ID",IF(AND(B9&lt;&gt;"Labor",B9&lt;&gt;"Materials",B9&lt;&gt;"Other"),"Check type",IF(OR(ISBLANK(E9),ISBLANK(F9)),"Add qty/rate",IF(OR(NOT(ISNUMBER(E9)),NOT(ISNUMBER(F9)),E9&lt;0,F9&lt;0),"Check cost","OK")))))</x:f>
        <x:v>OK</x:v>
      </x:c>
    </x:row>
    <x:row r="10" ht="36" customHeight="1">
      <x:c r="A10" s="8" t="str">
        <x:v>WO-1002</x:v>
      </x:c>
      <x:c r="B10" s="8" t="str">
        <x:v>Materials</x:v>
      </x:c>
      <x:c r="C10" s="8" t="str">
        <x:v>Shelf materials</x:v>
      </x:c>
      <x:c r="D10" s="8" t="str">
        <x:v>Sample supplier</x:v>
      </x:c>
      <x:c r="E10" s="8" t="n">
        <x:v>3</x:v>
      </x:c>
      <x:c r="F10" s="13" t="n">
        <x:v>25</x:v>
      </x:c>
      <x:c r="G10" s="12" t="n">
        <x:f>IF(A10="","",IF(OR(ISBLANK(E10),ISBLANK(F10)),"",IF(OR(NOT(ISNUMBER(E10)),NOT(ISNUMBER(F10)),E10&lt;0,F10&lt;0),"Check cost",ROUND(E10*F10,2))))</x:f>
        <x:v>75</x:v>
      </x:c>
      <x:c r="H10" s="8"/>
      <x:c r="I10" s="10" t="str">
        <x:f>IF(A10="","",IF(COUNTIF('Work Orders'!$A$6:$A$45,A10)&lt;&gt;1,"Check ID",IF(AND(B10&lt;&gt;"Labor",B10&lt;&gt;"Materials",B10&lt;&gt;"Other"),"Check type",IF(OR(ISBLANK(E10),ISBLANK(F10)),"Add qty/rate",IF(OR(NOT(ISNUMBER(E10)),NOT(ISNUMBER(F10)),E10&lt;0,F10&lt;0),"Check cost","OK")))))</x:f>
        <x:v>OK</x:v>
      </x:c>
    </x:row>
    <x:row r="11" ht="36" customHeight="1">
      <x:c r="A11" s="8"/>
      <x:c r="B11" s="8"/>
      <x:c r="C11" s="8"/>
      <x:c r="D11" s="8"/>
      <x:c r="E11" s="8"/>
      <x:c r="F11" s="13"/>
      <x:c r="G11" s="12" t="str">
        <x:f>IF(A11="","",IF(OR(ISBLANK(E11),ISBLANK(F11)),"",IF(OR(NOT(ISNUMBER(E11)),NOT(ISNUMBER(F11)),E11&lt;0,F11&lt;0),"Check cost",ROUND(E11*F11,2))))</x:f>
      </x:c>
      <x:c r="H11" s="8"/>
      <x:c r="I11" s="10" t="str">
        <x:f>IF(A11="","",IF(COUNTIF('Work Orders'!$A$6:$A$45,A11)&lt;&gt;1,"Check ID",IF(AND(B11&lt;&gt;"Labor",B11&lt;&gt;"Materials",B11&lt;&gt;"Other"),"Check type",IF(OR(ISBLANK(E11),ISBLANK(F11)),"Add qty/rate",IF(OR(NOT(ISNUMBER(E11)),NOT(ISNUMBER(F11)),E11&lt;0,F11&lt;0),"Check cost","OK")))))</x:f>
      </x:c>
    </x:row>
    <x:row r="12" ht="36" customHeight="1">
      <x:c r="A12" s="8"/>
      <x:c r="B12" s="8"/>
      <x:c r="C12" s="8"/>
      <x:c r="D12" s="8"/>
      <x:c r="E12" s="8"/>
      <x:c r="F12" s="13"/>
      <x:c r="G12" s="12" t="str">
        <x:f>IF(A12="","",IF(OR(ISBLANK(E12),ISBLANK(F12)),"",IF(OR(NOT(ISNUMBER(E12)),NOT(ISNUMBER(F12)),E12&lt;0,F12&lt;0),"Check cost",ROUND(E12*F12,2))))</x:f>
      </x:c>
      <x:c r="H12" s="8"/>
      <x:c r="I12" s="10" t="str">
        <x:f>IF(A12="","",IF(COUNTIF('Work Orders'!$A$6:$A$45,A12)&lt;&gt;1,"Check ID",IF(AND(B12&lt;&gt;"Labor",B12&lt;&gt;"Materials",B12&lt;&gt;"Other"),"Check type",IF(OR(ISBLANK(E12),ISBLANK(F12)),"Add qty/rate",IF(OR(NOT(ISNUMBER(E12)),NOT(ISNUMBER(F12)),E12&lt;0,F12&lt;0),"Check cost","OK")))))</x:f>
      </x:c>
    </x:row>
    <x:row r="13" ht="36" customHeight="1">
      <x:c r="A13" s="8"/>
      <x:c r="B13" s="8"/>
      <x:c r="C13" s="8"/>
      <x:c r="D13" s="8"/>
      <x:c r="E13" s="8"/>
      <x:c r="F13" s="13"/>
      <x:c r="G13" s="12" t="str">
        <x:f>IF(A13="","",IF(OR(ISBLANK(E13),ISBLANK(F13)),"",IF(OR(NOT(ISNUMBER(E13)),NOT(ISNUMBER(F13)),E13&lt;0,F13&lt;0),"Check cost",ROUND(E13*F13,2))))</x:f>
      </x:c>
      <x:c r="H13" s="8"/>
      <x:c r="I13" s="10" t="str">
        <x:f>IF(A13="","",IF(COUNTIF('Work Orders'!$A$6:$A$45,A13)&lt;&gt;1,"Check ID",IF(AND(B13&lt;&gt;"Labor",B13&lt;&gt;"Materials",B13&lt;&gt;"Other"),"Check type",IF(OR(ISBLANK(E13),ISBLANK(F13)),"Add qty/rate",IF(OR(NOT(ISNUMBER(E13)),NOT(ISNUMBER(F13)),E13&lt;0,F13&lt;0),"Check cost","OK")))))</x:f>
      </x:c>
    </x:row>
    <x:row r="14" ht="36" customHeight="1">
      <x:c r="A14" s="8"/>
      <x:c r="B14" s="8"/>
      <x:c r="C14" s="8"/>
      <x:c r="D14" s="8"/>
      <x:c r="E14" s="8"/>
      <x:c r="F14" s="13"/>
      <x:c r="G14" s="12" t="str">
        <x:f>IF(A14="","",IF(OR(ISBLANK(E14),ISBLANK(F14)),"",IF(OR(NOT(ISNUMBER(E14)),NOT(ISNUMBER(F14)),E14&lt;0,F14&lt;0),"Check cost",ROUND(E14*F14,2))))</x:f>
      </x:c>
      <x:c r="H14" s="8"/>
      <x:c r="I14" s="10" t="str">
        <x:f>IF(A14="","",IF(COUNTIF('Work Orders'!$A$6:$A$45,A14)&lt;&gt;1,"Check ID",IF(AND(B14&lt;&gt;"Labor",B14&lt;&gt;"Materials",B14&lt;&gt;"Other"),"Check type",IF(OR(ISBLANK(E14),ISBLANK(F14)),"Add qty/rate",IF(OR(NOT(ISNUMBER(E14)),NOT(ISNUMBER(F14)),E14&lt;0,F14&lt;0),"Check cost","OK")))))</x:f>
      </x:c>
    </x:row>
    <x:row r="15" ht="36" customHeight="1">
      <x:c r="A15" s="8"/>
      <x:c r="B15" s="8"/>
      <x:c r="C15" s="8"/>
      <x:c r="D15" s="8"/>
      <x:c r="E15" s="8"/>
      <x:c r="F15" s="13"/>
      <x:c r="G15" s="12" t="str">
        <x:f>IF(A15="","",IF(OR(ISBLANK(E15),ISBLANK(F15)),"",IF(OR(NOT(ISNUMBER(E15)),NOT(ISNUMBER(F15)),E15&lt;0,F15&lt;0),"Check cost",ROUND(E15*F15,2))))</x:f>
      </x:c>
      <x:c r="H15" s="8"/>
      <x:c r="I15" s="10" t="str">
        <x:f>IF(A15="","",IF(COUNTIF('Work Orders'!$A$6:$A$45,A15)&lt;&gt;1,"Check ID",IF(AND(B15&lt;&gt;"Labor",B15&lt;&gt;"Materials",B15&lt;&gt;"Other"),"Check type",IF(OR(ISBLANK(E15),ISBLANK(F15)),"Add qty/rate",IF(OR(NOT(ISNUMBER(E15)),NOT(ISNUMBER(F15)),E15&lt;0,F15&lt;0),"Check cost","OK")))))</x:f>
      </x:c>
    </x:row>
    <x:row r="16" ht="36" customHeight="1">
      <x:c r="A16" s="8"/>
      <x:c r="B16" s="8"/>
      <x:c r="C16" s="8"/>
      <x:c r="D16" s="8"/>
      <x:c r="E16" s="8"/>
      <x:c r="F16" s="13"/>
      <x:c r="G16" s="12" t="str">
        <x:f>IF(A16="","",IF(OR(ISBLANK(E16),ISBLANK(F16)),"",IF(OR(NOT(ISNUMBER(E16)),NOT(ISNUMBER(F16)),E16&lt;0,F16&lt;0),"Check cost",ROUND(E16*F16,2))))</x:f>
      </x:c>
      <x:c r="H16" s="8"/>
      <x:c r="I16" s="10" t="str">
        <x:f>IF(A16="","",IF(COUNTIF('Work Orders'!$A$6:$A$45,A16)&lt;&gt;1,"Check ID",IF(AND(B16&lt;&gt;"Labor",B16&lt;&gt;"Materials",B16&lt;&gt;"Other"),"Check type",IF(OR(ISBLANK(E16),ISBLANK(F16)),"Add qty/rate",IF(OR(NOT(ISNUMBER(E16)),NOT(ISNUMBER(F16)),E16&lt;0,F16&lt;0),"Check cost","OK")))))</x:f>
      </x:c>
    </x:row>
    <x:row r="17" ht="36" customHeight="1">
      <x:c r="A17" s="8"/>
      <x:c r="B17" s="8"/>
      <x:c r="C17" s="8"/>
      <x:c r="D17" s="8"/>
      <x:c r="E17" s="8"/>
      <x:c r="F17" s="13"/>
      <x:c r="G17" s="12" t="str">
        <x:f>IF(A17="","",IF(OR(ISBLANK(E17),ISBLANK(F17)),"",IF(OR(NOT(ISNUMBER(E17)),NOT(ISNUMBER(F17)),E17&lt;0,F17&lt;0),"Check cost",ROUND(E17*F17,2))))</x:f>
      </x:c>
      <x:c r="H17" s="8"/>
      <x:c r="I17" s="10" t="str">
        <x:f>IF(A17="","",IF(COUNTIF('Work Orders'!$A$6:$A$45,A17)&lt;&gt;1,"Check ID",IF(AND(B17&lt;&gt;"Labor",B17&lt;&gt;"Materials",B17&lt;&gt;"Other"),"Check type",IF(OR(ISBLANK(E17),ISBLANK(F17)),"Add qty/rate",IF(OR(NOT(ISNUMBER(E17)),NOT(ISNUMBER(F17)),E17&lt;0,F17&lt;0),"Check cost","OK")))))</x:f>
      </x:c>
    </x:row>
    <x:row r="18" ht="36" customHeight="1">
      <x:c r="A18" s="8"/>
      <x:c r="B18" s="8"/>
      <x:c r="C18" s="8"/>
      <x:c r="D18" s="8"/>
      <x:c r="E18" s="8"/>
      <x:c r="F18" s="13"/>
      <x:c r="G18" s="12" t="str">
        <x:f>IF(A18="","",IF(OR(ISBLANK(E18),ISBLANK(F18)),"",IF(OR(NOT(ISNUMBER(E18)),NOT(ISNUMBER(F18)),E18&lt;0,F18&lt;0),"Check cost",ROUND(E18*F18,2))))</x:f>
      </x:c>
      <x:c r="H18" s="8"/>
      <x:c r="I18" s="10" t="str">
        <x:f>IF(A18="","",IF(COUNTIF('Work Orders'!$A$6:$A$45,A18)&lt;&gt;1,"Check ID",IF(AND(B18&lt;&gt;"Labor",B18&lt;&gt;"Materials",B18&lt;&gt;"Other"),"Check type",IF(OR(ISBLANK(E18),ISBLANK(F18)),"Add qty/rate",IF(OR(NOT(ISNUMBER(E18)),NOT(ISNUMBER(F18)),E18&lt;0,F18&lt;0),"Check cost","OK")))))</x:f>
      </x:c>
    </x:row>
    <x:row r="19" ht="36" customHeight="1">
      <x:c r="A19" s="8"/>
      <x:c r="B19" s="8"/>
      <x:c r="C19" s="8"/>
      <x:c r="D19" s="8"/>
      <x:c r="E19" s="8"/>
      <x:c r="F19" s="13"/>
      <x:c r="G19" s="12" t="str">
        <x:f>IF(A19="","",IF(OR(ISBLANK(E19),ISBLANK(F19)),"",IF(OR(NOT(ISNUMBER(E19)),NOT(ISNUMBER(F19)),E19&lt;0,F19&lt;0),"Check cost",ROUND(E19*F19,2))))</x:f>
      </x:c>
      <x:c r="H19" s="8"/>
      <x:c r="I19" s="10" t="str">
        <x:f>IF(A19="","",IF(COUNTIF('Work Orders'!$A$6:$A$45,A19)&lt;&gt;1,"Check ID",IF(AND(B19&lt;&gt;"Labor",B19&lt;&gt;"Materials",B19&lt;&gt;"Other"),"Check type",IF(OR(ISBLANK(E19),ISBLANK(F19)),"Add qty/rate",IF(OR(NOT(ISNUMBER(E19)),NOT(ISNUMBER(F19)),E19&lt;0,F19&lt;0),"Check cost","OK")))))</x:f>
      </x:c>
    </x:row>
    <x:row r="20" ht="36" customHeight="1">
      <x:c r="A20" s="8"/>
      <x:c r="B20" s="8"/>
      <x:c r="C20" s="8"/>
      <x:c r="D20" s="8"/>
      <x:c r="E20" s="8"/>
      <x:c r="F20" s="13"/>
      <x:c r="G20" s="12" t="str">
        <x:f>IF(A20="","",IF(OR(ISBLANK(E20),ISBLANK(F20)),"",IF(OR(NOT(ISNUMBER(E20)),NOT(ISNUMBER(F20)),E20&lt;0,F20&lt;0),"Check cost",ROUND(E20*F20,2))))</x:f>
      </x:c>
      <x:c r="H20" s="8"/>
      <x:c r="I20" s="10" t="str">
        <x:f>IF(A20="","",IF(COUNTIF('Work Orders'!$A$6:$A$45,A20)&lt;&gt;1,"Check ID",IF(AND(B20&lt;&gt;"Labor",B20&lt;&gt;"Materials",B20&lt;&gt;"Other"),"Check type",IF(OR(ISBLANK(E20),ISBLANK(F20)),"Add qty/rate",IF(OR(NOT(ISNUMBER(E20)),NOT(ISNUMBER(F20)),E20&lt;0,F20&lt;0),"Check cost","OK")))))</x:f>
      </x:c>
    </x:row>
    <x:row r="21" ht="36" customHeight="1">
      <x:c r="A21" s="8"/>
      <x:c r="B21" s="8"/>
      <x:c r="C21" s="8"/>
      <x:c r="D21" s="8"/>
      <x:c r="E21" s="8"/>
      <x:c r="F21" s="13"/>
      <x:c r="G21" s="12" t="str">
        <x:f>IF(A21="","",IF(OR(ISBLANK(E21),ISBLANK(F21)),"",IF(OR(NOT(ISNUMBER(E21)),NOT(ISNUMBER(F21)),E21&lt;0,F21&lt;0),"Check cost",ROUND(E21*F21,2))))</x:f>
      </x:c>
      <x:c r="H21" s="8"/>
      <x:c r="I21" s="10" t="str">
        <x:f>IF(A21="","",IF(COUNTIF('Work Orders'!$A$6:$A$45,A21)&lt;&gt;1,"Check ID",IF(AND(B21&lt;&gt;"Labor",B21&lt;&gt;"Materials",B21&lt;&gt;"Other"),"Check type",IF(OR(ISBLANK(E21),ISBLANK(F21)),"Add qty/rate",IF(OR(NOT(ISNUMBER(E21)),NOT(ISNUMBER(F21)),E21&lt;0,F21&lt;0),"Check cost","OK")))))</x:f>
      </x:c>
    </x:row>
    <x:row r="22" ht="36" customHeight="1">
      <x:c r="A22" s="8"/>
      <x:c r="B22" s="8"/>
      <x:c r="C22" s="8"/>
      <x:c r="D22" s="8"/>
      <x:c r="E22" s="8"/>
      <x:c r="F22" s="13"/>
      <x:c r="G22" s="12" t="str">
        <x:f>IF(A22="","",IF(OR(ISBLANK(E22),ISBLANK(F22)),"",IF(OR(NOT(ISNUMBER(E22)),NOT(ISNUMBER(F22)),E22&lt;0,F22&lt;0),"Check cost",ROUND(E22*F22,2))))</x:f>
      </x:c>
      <x:c r="H22" s="8"/>
      <x:c r="I22" s="10" t="str">
        <x:f>IF(A22="","",IF(COUNTIF('Work Orders'!$A$6:$A$45,A22)&lt;&gt;1,"Check ID",IF(AND(B22&lt;&gt;"Labor",B22&lt;&gt;"Materials",B22&lt;&gt;"Other"),"Check type",IF(OR(ISBLANK(E22),ISBLANK(F22)),"Add qty/rate",IF(OR(NOT(ISNUMBER(E22)),NOT(ISNUMBER(F22)),E22&lt;0,F22&lt;0),"Check cost","OK")))))</x:f>
      </x:c>
    </x:row>
    <x:row r="23" ht="36" customHeight="1">
      <x:c r="A23" s="8"/>
      <x:c r="B23" s="8"/>
      <x:c r="C23" s="8"/>
      <x:c r="D23" s="8"/>
      <x:c r="E23" s="8"/>
      <x:c r="F23" s="13"/>
      <x:c r="G23" s="12" t="str">
        <x:f>IF(A23="","",IF(OR(ISBLANK(E23),ISBLANK(F23)),"",IF(OR(NOT(ISNUMBER(E23)),NOT(ISNUMBER(F23)),E23&lt;0,F23&lt;0),"Check cost",ROUND(E23*F23,2))))</x:f>
      </x:c>
      <x:c r="H23" s="8"/>
      <x:c r="I23" s="10" t="str">
        <x:f>IF(A23="","",IF(COUNTIF('Work Orders'!$A$6:$A$45,A23)&lt;&gt;1,"Check ID",IF(AND(B23&lt;&gt;"Labor",B23&lt;&gt;"Materials",B23&lt;&gt;"Other"),"Check type",IF(OR(ISBLANK(E23),ISBLANK(F23)),"Add qty/rate",IF(OR(NOT(ISNUMBER(E23)),NOT(ISNUMBER(F23)),E23&lt;0,F23&lt;0),"Check cost","OK")))))</x:f>
      </x:c>
    </x:row>
    <x:row r="24" ht="36" customHeight="1">
      <x:c r="A24" s="8"/>
      <x:c r="B24" s="8"/>
      <x:c r="C24" s="8"/>
      <x:c r="D24" s="8"/>
      <x:c r="E24" s="8"/>
      <x:c r="F24" s="13"/>
      <x:c r="G24" s="12" t="str">
        <x:f>IF(A24="","",IF(OR(ISBLANK(E24),ISBLANK(F24)),"",IF(OR(NOT(ISNUMBER(E24)),NOT(ISNUMBER(F24)),E24&lt;0,F24&lt;0),"Check cost",ROUND(E24*F24,2))))</x:f>
      </x:c>
      <x:c r="H24" s="8"/>
      <x:c r="I24" s="10" t="str">
        <x:f>IF(A24="","",IF(COUNTIF('Work Orders'!$A$6:$A$45,A24)&lt;&gt;1,"Check ID",IF(AND(B24&lt;&gt;"Labor",B24&lt;&gt;"Materials",B24&lt;&gt;"Other"),"Check type",IF(OR(ISBLANK(E24),ISBLANK(F24)),"Add qty/rate",IF(OR(NOT(ISNUMBER(E24)),NOT(ISNUMBER(F24)),E24&lt;0,F24&lt;0),"Check cost","OK")))))</x:f>
      </x:c>
    </x:row>
    <x:row r="25" ht="36" customHeight="1">
      <x:c r="A25" s="8"/>
      <x:c r="B25" s="8"/>
      <x:c r="C25" s="8"/>
      <x:c r="D25" s="8"/>
      <x:c r="E25" s="8"/>
      <x:c r="F25" s="13"/>
      <x:c r="G25" s="12" t="str">
        <x:f>IF(A25="","",IF(OR(ISBLANK(E25),ISBLANK(F25)),"",IF(OR(NOT(ISNUMBER(E25)),NOT(ISNUMBER(F25)),E25&lt;0,F25&lt;0),"Check cost",ROUND(E25*F25,2))))</x:f>
      </x:c>
      <x:c r="H25" s="8"/>
      <x:c r="I25" s="10" t="str">
        <x:f>IF(A25="","",IF(COUNTIF('Work Orders'!$A$6:$A$45,A25)&lt;&gt;1,"Check ID",IF(AND(B25&lt;&gt;"Labor",B25&lt;&gt;"Materials",B25&lt;&gt;"Other"),"Check type",IF(OR(ISBLANK(E25),ISBLANK(F25)),"Add qty/rate",IF(OR(NOT(ISNUMBER(E25)),NOT(ISNUMBER(F25)),E25&lt;0,F25&lt;0),"Check cost","OK")))))</x:f>
      </x:c>
    </x:row>
    <x:row r="26" ht="36" customHeight="1">
      <x:c r="A26" s="8"/>
      <x:c r="B26" s="8"/>
      <x:c r="C26" s="8"/>
      <x:c r="D26" s="8"/>
      <x:c r="E26" s="8"/>
      <x:c r="F26" s="13"/>
      <x:c r="G26" s="12" t="str">
        <x:f>IF(A26="","",IF(OR(ISBLANK(E26),ISBLANK(F26)),"",IF(OR(NOT(ISNUMBER(E26)),NOT(ISNUMBER(F26)),E26&lt;0,F26&lt;0),"Check cost",ROUND(E26*F26,2))))</x:f>
      </x:c>
      <x:c r="H26" s="8"/>
      <x:c r="I26" s="10" t="str">
        <x:f>IF(A26="","",IF(COUNTIF('Work Orders'!$A$6:$A$45,A26)&lt;&gt;1,"Check ID",IF(AND(B26&lt;&gt;"Labor",B26&lt;&gt;"Materials",B26&lt;&gt;"Other"),"Check type",IF(OR(ISBLANK(E26),ISBLANK(F26)),"Add qty/rate",IF(OR(NOT(ISNUMBER(E26)),NOT(ISNUMBER(F26)),E26&lt;0,F26&lt;0),"Check cost","OK")))))</x:f>
      </x:c>
    </x:row>
    <x:row r="27" ht="36" customHeight="1">
      <x:c r="A27" s="8"/>
      <x:c r="B27" s="8"/>
      <x:c r="C27" s="8"/>
      <x:c r="D27" s="8"/>
      <x:c r="E27" s="8"/>
      <x:c r="F27" s="13"/>
      <x:c r="G27" s="12" t="str">
        <x:f>IF(A27="","",IF(OR(ISBLANK(E27),ISBLANK(F27)),"",IF(OR(NOT(ISNUMBER(E27)),NOT(ISNUMBER(F27)),E27&lt;0,F27&lt;0),"Check cost",ROUND(E27*F27,2))))</x:f>
      </x:c>
      <x:c r="H27" s="8"/>
      <x:c r="I27" s="10" t="str">
        <x:f>IF(A27="","",IF(COUNTIF('Work Orders'!$A$6:$A$45,A27)&lt;&gt;1,"Check ID",IF(AND(B27&lt;&gt;"Labor",B27&lt;&gt;"Materials",B27&lt;&gt;"Other"),"Check type",IF(OR(ISBLANK(E27),ISBLANK(F27)),"Add qty/rate",IF(OR(NOT(ISNUMBER(E27)),NOT(ISNUMBER(F27)),E27&lt;0,F27&lt;0),"Check cost","OK")))))</x:f>
      </x:c>
    </x:row>
    <x:row r="28" ht="36" customHeight="1">
      <x:c r="A28" s="8"/>
      <x:c r="B28" s="8"/>
      <x:c r="C28" s="8"/>
      <x:c r="D28" s="8"/>
      <x:c r="E28" s="8"/>
      <x:c r="F28" s="13"/>
      <x:c r="G28" s="12" t="str">
        <x:f>IF(A28="","",IF(OR(ISBLANK(E28),ISBLANK(F28)),"",IF(OR(NOT(ISNUMBER(E28)),NOT(ISNUMBER(F28)),E28&lt;0,F28&lt;0),"Check cost",ROUND(E28*F28,2))))</x:f>
      </x:c>
      <x:c r="H28" s="8"/>
      <x:c r="I28" s="10" t="str">
        <x:f>IF(A28="","",IF(COUNTIF('Work Orders'!$A$6:$A$45,A28)&lt;&gt;1,"Check ID",IF(AND(B28&lt;&gt;"Labor",B28&lt;&gt;"Materials",B28&lt;&gt;"Other"),"Check type",IF(OR(ISBLANK(E28),ISBLANK(F28)),"Add qty/rate",IF(OR(NOT(ISNUMBER(E28)),NOT(ISNUMBER(F28)),E28&lt;0,F28&lt;0),"Check cost","OK")))))</x:f>
      </x:c>
    </x:row>
    <x:row r="29" ht="36" customHeight="1">
      <x:c r="A29" s="8"/>
      <x:c r="B29" s="8"/>
      <x:c r="C29" s="8"/>
      <x:c r="D29" s="8"/>
      <x:c r="E29" s="8"/>
      <x:c r="F29" s="13"/>
      <x:c r="G29" s="12" t="str">
        <x:f>IF(A29="","",IF(OR(ISBLANK(E29),ISBLANK(F29)),"",IF(OR(NOT(ISNUMBER(E29)),NOT(ISNUMBER(F29)),E29&lt;0,F29&lt;0),"Check cost",ROUND(E29*F29,2))))</x:f>
      </x:c>
      <x:c r="H29" s="8"/>
      <x:c r="I29" s="10" t="str">
        <x:f>IF(A29="","",IF(COUNTIF('Work Orders'!$A$6:$A$45,A29)&lt;&gt;1,"Check ID",IF(AND(B29&lt;&gt;"Labor",B29&lt;&gt;"Materials",B29&lt;&gt;"Other"),"Check type",IF(OR(ISBLANK(E29),ISBLANK(F29)),"Add qty/rate",IF(OR(NOT(ISNUMBER(E29)),NOT(ISNUMBER(F29)),E29&lt;0,F29&lt;0),"Check cost","OK")))))</x:f>
      </x:c>
    </x:row>
    <x:row r="30" ht="36" customHeight="1">
      <x:c r="A30" s="8"/>
      <x:c r="B30" s="8"/>
      <x:c r="C30" s="8"/>
      <x:c r="D30" s="8"/>
      <x:c r="E30" s="8"/>
      <x:c r="F30" s="13"/>
      <x:c r="G30" s="12" t="str">
        <x:f>IF(A30="","",IF(OR(ISBLANK(E30),ISBLANK(F30)),"",IF(OR(NOT(ISNUMBER(E30)),NOT(ISNUMBER(F30)),E30&lt;0,F30&lt;0),"Check cost",ROUND(E30*F30,2))))</x:f>
      </x:c>
      <x:c r="H30" s="8"/>
      <x:c r="I30" s="10" t="str">
        <x:f>IF(A30="","",IF(COUNTIF('Work Orders'!$A$6:$A$45,A30)&lt;&gt;1,"Check ID",IF(AND(B30&lt;&gt;"Labor",B30&lt;&gt;"Materials",B30&lt;&gt;"Other"),"Check type",IF(OR(ISBLANK(E30),ISBLANK(F30)),"Add qty/rate",IF(OR(NOT(ISNUMBER(E30)),NOT(ISNUMBER(F30)),E30&lt;0,F30&lt;0),"Check cost","OK")))))</x:f>
      </x:c>
    </x:row>
    <x:row r="31" ht="36" customHeight="1">
      <x:c r="A31" s="8"/>
      <x:c r="B31" s="8"/>
      <x:c r="C31" s="8"/>
      <x:c r="D31" s="8"/>
      <x:c r="E31" s="8"/>
      <x:c r="F31" s="13"/>
      <x:c r="G31" s="12" t="str">
        <x:f>IF(A31="","",IF(OR(ISBLANK(E31),ISBLANK(F31)),"",IF(OR(NOT(ISNUMBER(E31)),NOT(ISNUMBER(F31)),E31&lt;0,F31&lt;0),"Check cost",ROUND(E31*F31,2))))</x:f>
      </x:c>
      <x:c r="H31" s="8"/>
      <x:c r="I31" s="10" t="str">
        <x:f>IF(A31="","",IF(COUNTIF('Work Orders'!$A$6:$A$45,A31)&lt;&gt;1,"Check ID",IF(AND(B31&lt;&gt;"Labor",B31&lt;&gt;"Materials",B31&lt;&gt;"Other"),"Check type",IF(OR(ISBLANK(E31),ISBLANK(F31)),"Add qty/rate",IF(OR(NOT(ISNUMBER(E31)),NOT(ISNUMBER(F31)),E31&lt;0,F31&lt;0),"Check cost","OK")))))</x:f>
      </x:c>
    </x:row>
    <x:row r="32" ht="36" customHeight="1">
      <x:c r="A32" s="8"/>
      <x:c r="B32" s="8"/>
      <x:c r="C32" s="8"/>
      <x:c r="D32" s="8"/>
      <x:c r="E32" s="8"/>
      <x:c r="F32" s="13"/>
      <x:c r="G32" s="12" t="str">
        <x:f>IF(A32="","",IF(OR(ISBLANK(E32),ISBLANK(F32)),"",IF(OR(NOT(ISNUMBER(E32)),NOT(ISNUMBER(F32)),E32&lt;0,F32&lt;0),"Check cost",ROUND(E32*F32,2))))</x:f>
      </x:c>
      <x:c r="H32" s="8"/>
      <x:c r="I32" s="10" t="str">
        <x:f>IF(A32="","",IF(COUNTIF('Work Orders'!$A$6:$A$45,A32)&lt;&gt;1,"Check ID",IF(AND(B32&lt;&gt;"Labor",B32&lt;&gt;"Materials",B32&lt;&gt;"Other"),"Check type",IF(OR(ISBLANK(E32),ISBLANK(F32)),"Add qty/rate",IF(OR(NOT(ISNUMBER(E32)),NOT(ISNUMBER(F32)),E32&lt;0,F32&lt;0),"Check cost","OK")))))</x:f>
      </x:c>
    </x:row>
    <x:row r="33" ht="36" customHeight="1">
      <x:c r="A33" s="8"/>
      <x:c r="B33" s="8"/>
      <x:c r="C33" s="8"/>
      <x:c r="D33" s="8"/>
      <x:c r="E33" s="8"/>
      <x:c r="F33" s="13"/>
      <x:c r="G33" s="12" t="str">
        <x:f>IF(A33="","",IF(OR(ISBLANK(E33),ISBLANK(F33)),"",IF(OR(NOT(ISNUMBER(E33)),NOT(ISNUMBER(F33)),E33&lt;0,F33&lt;0),"Check cost",ROUND(E33*F33,2))))</x:f>
      </x:c>
      <x:c r="H33" s="8"/>
      <x:c r="I33" s="10" t="str">
        <x:f>IF(A33="","",IF(COUNTIF('Work Orders'!$A$6:$A$45,A33)&lt;&gt;1,"Check ID",IF(AND(B33&lt;&gt;"Labor",B33&lt;&gt;"Materials",B33&lt;&gt;"Other"),"Check type",IF(OR(ISBLANK(E33),ISBLANK(F33)),"Add qty/rate",IF(OR(NOT(ISNUMBER(E33)),NOT(ISNUMBER(F33)),E33&lt;0,F33&lt;0),"Check cost","OK")))))</x:f>
      </x:c>
    </x:row>
    <x:row r="34" ht="36" customHeight="1">
      <x:c r="A34" s="8"/>
      <x:c r="B34" s="8"/>
      <x:c r="C34" s="8"/>
      <x:c r="D34" s="8"/>
      <x:c r="E34" s="8"/>
      <x:c r="F34" s="13"/>
      <x:c r="G34" s="12" t="str">
        <x:f>IF(A34="","",IF(OR(ISBLANK(E34),ISBLANK(F34)),"",IF(OR(NOT(ISNUMBER(E34)),NOT(ISNUMBER(F34)),E34&lt;0,F34&lt;0),"Check cost",ROUND(E34*F34,2))))</x:f>
      </x:c>
      <x:c r="H34" s="8"/>
      <x:c r="I34" s="10" t="str">
        <x:f>IF(A34="","",IF(COUNTIF('Work Orders'!$A$6:$A$45,A34)&lt;&gt;1,"Check ID",IF(AND(B34&lt;&gt;"Labor",B34&lt;&gt;"Materials",B34&lt;&gt;"Other"),"Check type",IF(OR(ISBLANK(E34),ISBLANK(F34)),"Add qty/rate",IF(OR(NOT(ISNUMBER(E34)),NOT(ISNUMBER(F34)),E34&lt;0,F34&lt;0),"Check cost","OK")))))</x:f>
      </x:c>
    </x:row>
    <x:row r="35" ht="36" customHeight="1">
      <x:c r="A35" s="8"/>
      <x:c r="B35" s="8"/>
      <x:c r="C35" s="8"/>
      <x:c r="D35" s="8"/>
      <x:c r="E35" s="8"/>
      <x:c r="F35" s="13"/>
      <x:c r="G35" s="12" t="str">
        <x:f>IF(A35="","",IF(OR(ISBLANK(E35),ISBLANK(F35)),"",IF(OR(NOT(ISNUMBER(E35)),NOT(ISNUMBER(F35)),E35&lt;0,F35&lt;0),"Check cost",ROUND(E35*F35,2))))</x:f>
      </x:c>
      <x:c r="H35" s="8"/>
      <x:c r="I35" s="10" t="str">
        <x:f>IF(A35="","",IF(COUNTIF('Work Orders'!$A$6:$A$45,A35)&lt;&gt;1,"Check ID",IF(AND(B35&lt;&gt;"Labor",B35&lt;&gt;"Materials",B35&lt;&gt;"Other"),"Check type",IF(OR(ISBLANK(E35),ISBLANK(F35)),"Add qty/rate",IF(OR(NOT(ISNUMBER(E35)),NOT(ISNUMBER(F35)),E35&lt;0,F35&lt;0),"Check cost","OK")))))</x:f>
      </x:c>
    </x:row>
    <x:row r="36" ht="36" customHeight="1">
      <x:c r="A36" s="8"/>
      <x:c r="B36" s="8"/>
      <x:c r="C36" s="8"/>
      <x:c r="D36" s="8"/>
      <x:c r="E36" s="8"/>
      <x:c r="F36" s="13"/>
      <x:c r="G36" s="12" t="str">
        <x:f>IF(A36="","",IF(OR(ISBLANK(E36),ISBLANK(F36)),"",IF(OR(NOT(ISNUMBER(E36)),NOT(ISNUMBER(F36)),E36&lt;0,F36&lt;0),"Check cost",ROUND(E36*F36,2))))</x:f>
      </x:c>
      <x:c r="H36" s="8"/>
      <x:c r="I36" s="10" t="str">
        <x:f>IF(A36="","",IF(COUNTIF('Work Orders'!$A$6:$A$45,A36)&lt;&gt;1,"Check ID",IF(AND(B36&lt;&gt;"Labor",B36&lt;&gt;"Materials",B36&lt;&gt;"Other"),"Check type",IF(OR(ISBLANK(E36),ISBLANK(F36)),"Add qty/rate",IF(OR(NOT(ISNUMBER(E36)),NOT(ISNUMBER(F36)),E36&lt;0,F36&lt;0),"Check cost","OK")))))</x:f>
      </x:c>
    </x:row>
    <x:row r="37" ht="36" customHeight="1">
      <x:c r="A37" s="8"/>
      <x:c r="B37" s="8"/>
      <x:c r="C37" s="8"/>
      <x:c r="D37" s="8"/>
      <x:c r="E37" s="8"/>
      <x:c r="F37" s="13"/>
      <x:c r="G37" s="12" t="str">
        <x:f>IF(A37="","",IF(OR(ISBLANK(E37),ISBLANK(F37)),"",IF(OR(NOT(ISNUMBER(E37)),NOT(ISNUMBER(F37)),E37&lt;0,F37&lt;0),"Check cost",ROUND(E37*F37,2))))</x:f>
      </x:c>
      <x:c r="H37" s="8"/>
      <x:c r="I37" s="10" t="str">
        <x:f>IF(A37="","",IF(COUNTIF('Work Orders'!$A$6:$A$45,A37)&lt;&gt;1,"Check ID",IF(AND(B37&lt;&gt;"Labor",B37&lt;&gt;"Materials",B37&lt;&gt;"Other"),"Check type",IF(OR(ISBLANK(E37),ISBLANK(F37)),"Add qty/rate",IF(OR(NOT(ISNUMBER(E37)),NOT(ISNUMBER(F37)),E37&lt;0,F37&lt;0),"Check cost","OK")))))</x:f>
      </x:c>
    </x:row>
    <x:row r="38" ht="36" customHeight="1">
      <x:c r="A38" s="8"/>
      <x:c r="B38" s="8"/>
      <x:c r="C38" s="8"/>
      <x:c r="D38" s="8"/>
      <x:c r="E38" s="8"/>
      <x:c r="F38" s="13"/>
      <x:c r="G38" s="12" t="str">
        <x:f>IF(A38="","",IF(OR(ISBLANK(E38),ISBLANK(F38)),"",IF(OR(NOT(ISNUMBER(E38)),NOT(ISNUMBER(F38)),E38&lt;0,F38&lt;0),"Check cost",ROUND(E38*F38,2))))</x:f>
      </x:c>
      <x:c r="H38" s="8"/>
      <x:c r="I38" s="10" t="str">
        <x:f>IF(A38="","",IF(COUNTIF('Work Orders'!$A$6:$A$45,A38)&lt;&gt;1,"Check ID",IF(AND(B38&lt;&gt;"Labor",B38&lt;&gt;"Materials",B38&lt;&gt;"Other"),"Check type",IF(OR(ISBLANK(E38),ISBLANK(F38)),"Add qty/rate",IF(OR(NOT(ISNUMBER(E38)),NOT(ISNUMBER(F38)),E38&lt;0,F38&lt;0),"Check cost","OK")))))</x:f>
      </x:c>
    </x:row>
    <x:row r="39" ht="36" customHeight="1">
      <x:c r="A39" s="8"/>
      <x:c r="B39" s="8"/>
      <x:c r="C39" s="8"/>
      <x:c r="D39" s="8"/>
      <x:c r="E39" s="8"/>
      <x:c r="F39" s="13"/>
      <x:c r="G39" s="12" t="str">
        <x:f>IF(A39="","",IF(OR(ISBLANK(E39),ISBLANK(F39)),"",IF(OR(NOT(ISNUMBER(E39)),NOT(ISNUMBER(F39)),E39&lt;0,F39&lt;0),"Check cost",ROUND(E39*F39,2))))</x:f>
      </x:c>
      <x:c r="H39" s="8"/>
      <x:c r="I39" s="10" t="str">
        <x:f>IF(A39="","",IF(COUNTIF('Work Orders'!$A$6:$A$45,A39)&lt;&gt;1,"Check ID",IF(AND(B39&lt;&gt;"Labor",B39&lt;&gt;"Materials",B39&lt;&gt;"Other"),"Check type",IF(OR(ISBLANK(E39),ISBLANK(F39)),"Add qty/rate",IF(OR(NOT(ISNUMBER(E39)),NOT(ISNUMBER(F39)),E39&lt;0,F39&lt;0),"Check cost","OK")))))</x:f>
      </x:c>
    </x:row>
    <x:row r="40" ht="36" customHeight="1">
      <x:c r="A40" s="8"/>
      <x:c r="B40" s="8"/>
      <x:c r="C40" s="8"/>
      <x:c r="D40" s="8"/>
      <x:c r="E40" s="8"/>
      <x:c r="F40" s="13"/>
      <x:c r="G40" s="12" t="str">
        <x:f>IF(A40="","",IF(OR(ISBLANK(E40),ISBLANK(F40)),"",IF(OR(NOT(ISNUMBER(E40)),NOT(ISNUMBER(F40)),E40&lt;0,F40&lt;0),"Check cost",ROUND(E40*F40,2))))</x:f>
      </x:c>
      <x:c r="H40" s="8"/>
      <x:c r="I40" s="10" t="str">
        <x:f>IF(A40="","",IF(COUNTIF('Work Orders'!$A$6:$A$45,A40)&lt;&gt;1,"Check ID",IF(AND(B40&lt;&gt;"Labor",B40&lt;&gt;"Materials",B40&lt;&gt;"Other"),"Check type",IF(OR(ISBLANK(E40),ISBLANK(F40)),"Add qty/rate",IF(OR(NOT(ISNUMBER(E40)),NOT(ISNUMBER(F40)),E40&lt;0,F40&lt;0),"Check cost","OK")))))</x:f>
      </x:c>
    </x:row>
    <x:row r="41" ht="36" customHeight="1">
      <x:c r="A41" s="8"/>
      <x:c r="B41" s="8"/>
      <x:c r="C41" s="8"/>
      <x:c r="D41" s="8"/>
      <x:c r="E41" s="8"/>
      <x:c r="F41" s="13"/>
      <x:c r="G41" s="12" t="str">
        <x:f>IF(A41="","",IF(OR(ISBLANK(E41),ISBLANK(F41)),"",IF(OR(NOT(ISNUMBER(E41)),NOT(ISNUMBER(F41)),E41&lt;0,F41&lt;0),"Check cost",ROUND(E41*F41,2))))</x:f>
      </x:c>
      <x:c r="H41" s="8"/>
      <x:c r="I41" s="10" t="str">
        <x:f>IF(A41="","",IF(COUNTIF('Work Orders'!$A$6:$A$45,A41)&lt;&gt;1,"Check ID",IF(AND(B41&lt;&gt;"Labor",B41&lt;&gt;"Materials",B41&lt;&gt;"Other"),"Check type",IF(OR(ISBLANK(E41),ISBLANK(F41)),"Add qty/rate",IF(OR(NOT(ISNUMBER(E41)),NOT(ISNUMBER(F41)),E41&lt;0,F41&lt;0),"Check cost","OK")))))</x:f>
      </x:c>
    </x:row>
    <x:row r="42" ht="36" customHeight="1">
      <x:c r="A42" s="8"/>
      <x:c r="B42" s="8"/>
      <x:c r="C42" s="8"/>
      <x:c r="D42" s="8"/>
      <x:c r="E42" s="8"/>
      <x:c r="F42" s="13"/>
      <x:c r="G42" s="12" t="str">
        <x:f>IF(A42="","",IF(OR(ISBLANK(E42),ISBLANK(F42)),"",IF(OR(NOT(ISNUMBER(E42)),NOT(ISNUMBER(F42)),E42&lt;0,F42&lt;0),"Check cost",ROUND(E42*F42,2))))</x:f>
      </x:c>
      <x:c r="H42" s="8"/>
      <x:c r="I42" s="10" t="str">
        <x:f>IF(A42="","",IF(COUNTIF('Work Orders'!$A$6:$A$45,A42)&lt;&gt;1,"Check ID",IF(AND(B42&lt;&gt;"Labor",B42&lt;&gt;"Materials",B42&lt;&gt;"Other"),"Check type",IF(OR(ISBLANK(E42),ISBLANK(F42)),"Add qty/rate",IF(OR(NOT(ISNUMBER(E42)),NOT(ISNUMBER(F42)),E42&lt;0,F42&lt;0),"Check cost","OK")))))</x:f>
      </x:c>
    </x:row>
    <x:row r="43" ht="36" customHeight="1">
      <x:c r="A43" s="8"/>
      <x:c r="B43" s="8"/>
      <x:c r="C43" s="8"/>
      <x:c r="D43" s="8"/>
      <x:c r="E43" s="8"/>
      <x:c r="F43" s="13"/>
      <x:c r="G43" s="12" t="str">
        <x:f>IF(A43="","",IF(OR(ISBLANK(E43),ISBLANK(F43)),"",IF(OR(NOT(ISNUMBER(E43)),NOT(ISNUMBER(F43)),E43&lt;0,F43&lt;0),"Check cost",ROUND(E43*F43,2))))</x:f>
      </x:c>
      <x:c r="H43" s="8"/>
      <x:c r="I43" s="10" t="str">
        <x:f>IF(A43="","",IF(COUNTIF('Work Orders'!$A$6:$A$45,A43)&lt;&gt;1,"Check ID",IF(AND(B43&lt;&gt;"Labor",B43&lt;&gt;"Materials",B43&lt;&gt;"Other"),"Check type",IF(OR(ISBLANK(E43),ISBLANK(F43)),"Add qty/rate",IF(OR(NOT(ISNUMBER(E43)),NOT(ISNUMBER(F43)),E43&lt;0,F43&lt;0),"Check cost","OK")))))</x:f>
      </x:c>
    </x:row>
    <x:row r="44" ht="36" customHeight="1">
      <x:c r="A44" s="8"/>
      <x:c r="B44" s="8"/>
      <x:c r="C44" s="8"/>
      <x:c r="D44" s="8"/>
      <x:c r="E44" s="8"/>
      <x:c r="F44" s="13"/>
      <x:c r="G44" s="12" t="str">
        <x:f>IF(A44="","",IF(OR(ISBLANK(E44),ISBLANK(F44)),"",IF(OR(NOT(ISNUMBER(E44)),NOT(ISNUMBER(F44)),E44&lt;0,F44&lt;0),"Check cost",ROUND(E44*F44,2))))</x:f>
      </x:c>
      <x:c r="H44" s="8"/>
      <x:c r="I44" s="10" t="str">
        <x:f>IF(A44="","",IF(COUNTIF('Work Orders'!$A$6:$A$45,A44)&lt;&gt;1,"Check ID",IF(AND(B44&lt;&gt;"Labor",B44&lt;&gt;"Materials",B44&lt;&gt;"Other"),"Check type",IF(OR(ISBLANK(E44),ISBLANK(F44)),"Add qty/rate",IF(OR(NOT(ISNUMBER(E44)),NOT(ISNUMBER(F44)),E44&lt;0,F44&lt;0),"Check cost","OK")))))</x:f>
      </x:c>
    </x:row>
    <x:row r="45" ht="36" customHeight="1">
      <x:c r="A45" s="8"/>
      <x:c r="B45" s="8"/>
      <x:c r="C45" s="8"/>
      <x:c r="D45" s="8"/>
      <x:c r="E45" s="8"/>
      <x:c r="F45" s="13"/>
      <x:c r="G45" s="12" t="str">
        <x:f>IF(A45="","",IF(OR(ISBLANK(E45),ISBLANK(F45)),"",IF(OR(NOT(ISNUMBER(E45)),NOT(ISNUMBER(F45)),E45&lt;0,F45&lt;0),"Check cost",ROUND(E45*F45,2))))</x:f>
      </x:c>
      <x:c r="H45" s="8"/>
      <x:c r="I45" s="10" t="str">
        <x:f>IF(A45="","",IF(COUNTIF('Work Orders'!$A$6:$A$45,A45)&lt;&gt;1,"Check ID",IF(AND(B45&lt;&gt;"Labor",B45&lt;&gt;"Materials",B45&lt;&gt;"Other"),"Check type",IF(OR(ISBLANK(E45),ISBLANK(F45)),"Add qty/rate",IF(OR(NOT(ISNUMBER(E45)),NOT(ISNUMBER(F45)),E45&lt;0,F45&lt;0),"Check cost","OK")))))</x:f>
      </x:c>
    </x:row>
    <x:row r="46" ht="36" customHeight="1">
      <x:c r="A46" s="8"/>
      <x:c r="B46" s="8"/>
      <x:c r="C46" s="8"/>
      <x:c r="D46" s="8"/>
      <x:c r="E46" s="8"/>
      <x:c r="F46" s="13"/>
      <x:c r="G46" s="12" t="str">
        <x:f>IF(A46="","",IF(OR(ISBLANK(E46),ISBLANK(F46)),"",IF(OR(NOT(ISNUMBER(E46)),NOT(ISNUMBER(F46)),E46&lt;0,F46&lt;0),"Check cost",ROUND(E46*F46,2))))</x:f>
      </x:c>
      <x:c r="H46" s="8"/>
      <x:c r="I46" s="10" t="str">
        <x:f>IF(A46="","",IF(COUNTIF('Work Orders'!$A$6:$A$45,A46)&lt;&gt;1,"Check ID",IF(AND(B46&lt;&gt;"Labor",B46&lt;&gt;"Materials",B46&lt;&gt;"Other"),"Check type",IF(OR(ISBLANK(E46),ISBLANK(F46)),"Add qty/rate",IF(OR(NOT(ISNUMBER(E46)),NOT(ISNUMBER(F46)),E46&lt;0,F46&lt;0),"Check cost","OK")))))</x:f>
      </x:c>
    </x:row>
    <x:row r="47" ht="36" customHeight="1">
      <x:c r="A47" s="8"/>
      <x:c r="B47" s="8"/>
      <x:c r="C47" s="8"/>
      <x:c r="D47" s="8"/>
      <x:c r="E47" s="8"/>
      <x:c r="F47" s="13"/>
      <x:c r="G47" s="12" t="str">
        <x:f>IF(A47="","",IF(OR(ISBLANK(E47),ISBLANK(F47)),"",IF(OR(NOT(ISNUMBER(E47)),NOT(ISNUMBER(F47)),E47&lt;0,F47&lt;0),"Check cost",ROUND(E47*F47,2))))</x:f>
      </x:c>
      <x:c r="H47" s="8"/>
      <x:c r="I47" s="10" t="str">
        <x:f>IF(A47="","",IF(COUNTIF('Work Orders'!$A$6:$A$45,A47)&lt;&gt;1,"Check ID",IF(AND(B47&lt;&gt;"Labor",B47&lt;&gt;"Materials",B47&lt;&gt;"Other"),"Check type",IF(OR(ISBLANK(E47),ISBLANK(F47)),"Add qty/rate",IF(OR(NOT(ISNUMBER(E47)),NOT(ISNUMBER(F47)),E47&lt;0,F47&lt;0),"Check cost","OK")))))</x:f>
      </x:c>
    </x:row>
    <x:row r="48" ht="36" customHeight="1">
      <x:c r="A48" s="8"/>
      <x:c r="B48" s="8"/>
      <x:c r="C48" s="8"/>
      <x:c r="D48" s="8"/>
      <x:c r="E48" s="8"/>
      <x:c r="F48" s="13"/>
      <x:c r="G48" s="12" t="str">
        <x:f>IF(A48="","",IF(OR(ISBLANK(E48),ISBLANK(F48)),"",IF(OR(NOT(ISNUMBER(E48)),NOT(ISNUMBER(F48)),E48&lt;0,F48&lt;0),"Check cost",ROUND(E48*F48,2))))</x:f>
      </x:c>
      <x:c r="H48" s="8"/>
      <x:c r="I48" s="10" t="str">
        <x:f>IF(A48="","",IF(COUNTIF('Work Orders'!$A$6:$A$45,A48)&lt;&gt;1,"Check ID",IF(AND(B48&lt;&gt;"Labor",B48&lt;&gt;"Materials",B48&lt;&gt;"Other"),"Check type",IF(OR(ISBLANK(E48),ISBLANK(F48)),"Add qty/rate",IF(OR(NOT(ISNUMBER(E48)),NOT(ISNUMBER(F48)),E48&lt;0,F48&lt;0),"Check cost","OK")))))</x:f>
      </x:c>
    </x:row>
    <x:row r="49" ht="36" customHeight="1">
      <x:c r="A49" s="8"/>
      <x:c r="B49" s="8"/>
      <x:c r="C49" s="8"/>
      <x:c r="D49" s="8"/>
      <x:c r="E49" s="8"/>
      <x:c r="F49" s="13"/>
      <x:c r="G49" s="12" t="str">
        <x:f>IF(A49="","",IF(OR(ISBLANK(E49),ISBLANK(F49)),"",IF(OR(NOT(ISNUMBER(E49)),NOT(ISNUMBER(F49)),E49&lt;0,F49&lt;0),"Check cost",ROUND(E49*F49,2))))</x:f>
      </x:c>
      <x:c r="H49" s="8"/>
      <x:c r="I49" s="10" t="str">
        <x:f>IF(A49="","",IF(COUNTIF('Work Orders'!$A$6:$A$45,A49)&lt;&gt;1,"Check ID",IF(AND(B49&lt;&gt;"Labor",B49&lt;&gt;"Materials",B49&lt;&gt;"Other"),"Check type",IF(OR(ISBLANK(E49),ISBLANK(F49)),"Add qty/rate",IF(OR(NOT(ISNUMBER(E49)),NOT(ISNUMBER(F49)),E49&lt;0,F49&lt;0),"Check cost","OK")))))</x:f>
      </x:c>
    </x:row>
    <x:row r="50" ht="36" customHeight="1">
      <x:c r="A50" s="8"/>
      <x:c r="B50" s="8"/>
      <x:c r="C50" s="8"/>
      <x:c r="D50" s="8"/>
      <x:c r="E50" s="8"/>
      <x:c r="F50" s="13"/>
      <x:c r="G50" s="12" t="str">
        <x:f>IF(A50="","",IF(OR(ISBLANK(E50),ISBLANK(F50)),"",IF(OR(NOT(ISNUMBER(E50)),NOT(ISNUMBER(F50)),E50&lt;0,F50&lt;0),"Check cost",ROUND(E50*F50,2))))</x:f>
      </x:c>
      <x:c r="H50" s="8"/>
      <x:c r="I50" s="10" t="str">
        <x:f>IF(A50="","",IF(COUNTIF('Work Orders'!$A$6:$A$45,A50)&lt;&gt;1,"Check ID",IF(AND(B50&lt;&gt;"Labor",B50&lt;&gt;"Materials",B50&lt;&gt;"Other"),"Check type",IF(OR(ISBLANK(E50),ISBLANK(F50)),"Add qty/rate",IF(OR(NOT(ISNUMBER(E50)),NOT(ISNUMBER(F50)),E50&lt;0,F50&lt;0),"Check cost","OK")))))</x:f>
      </x:c>
    </x:row>
    <x:row r="51" ht="36" customHeight="1">
      <x:c r="A51" s="8"/>
      <x:c r="B51" s="8"/>
      <x:c r="C51" s="8"/>
      <x:c r="D51" s="8"/>
      <x:c r="E51" s="8"/>
      <x:c r="F51" s="13"/>
      <x:c r="G51" s="12" t="str">
        <x:f>IF(A51="","",IF(OR(ISBLANK(E51),ISBLANK(F51)),"",IF(OR(NOT(ISNUMBER(E51)),NOT(ISNUMBER(F51)),E51&lt;0,F51&lt;0),"Check cost",ROUND(E51*F51,2))))</x:f>
      </x:c>
      <x:c r="H51" s="8"/>
      <x:c r="I51" s="10" t="str">
        <x:f>IF(A51="","",IF(COUNTIF('Work Orders'!$A$6:$A$45,A51)&lt;&gt;1,"Check ID",IF(AND(B51&lt;&gt;"Labor",B51&lt;&gt;"Materials",B51&lt;&gt;"Other"),"Check type",IF(OR(ISBLANK(E51),ISBLANK(F51)),"Add qty/rate",IF(OR(NOT(ISNUMBER(E51)),NOT(ISNUMBER(F51)),E51&lt;0,F51&lt;0),"Check cost","OK")))))</x:f>
      </x:c>
    </x:row>
    <x:row r="52" ht="36" customHeight="1">
      <x:c r="A52" s="8"/>
      <x:c r="B52" s="8"/>
      <x:c r="C52" s="8"/>
      <x:c r="D52" s="8"/>
      <x:c r="E52" s="8"/>
      <x:c r="F52" s="13"/>
      <x:c r="G52" s="12" t="str">
        <x:f>IF(A52="","",IF(OR(ISBLANK(E52),ISBLANK(F52)),"",IF(OR(NOT(ISNUMBER(E52)),NOT(ISNUMBER(F52)),E52&lt;0,F52&lt;0),"Check cost",ROUND(E52*F52,2))))</x:f>
      </x:c>
      <x:c r="H52" s="8"/>
      <x:c r="I52" s="10" t="str">
        <x:f>IF(A52="","",IF(COUNTIF('Work Orders'!$A$6:$A$45,A52)&lt;&gt;1,"Check ID",IF(AND(B52&lt;&gt;"Labor",B52&lt;&gt;"Materials",B52&lt;&gt;"Other"),"Check type",IF(OR(ISBLANK(E52),ISBLANK(F52)),"Add qty/rate",IF(OR(NOT(ISNUMBER(E52)),NOT(ISNUMBER(F52)),E52&lt;0,F52&lt;0),"Check cost","OK")))))</x:f>
      </x:c>
    </x:row>
    <x:row r="53" ht="36" customHeight="1">
      <x:c r="A53" s="8"/>
      <x:c r="B53" s="8"/>
      <x:c r="C53" s="8"/>
      <x:c r="D53" s="8"/>
      <x:c r="E53" s="8"/>
      <x:c r="F53" s="13"/>
      <x:c r="G53" s="12" t="str">
        <x:f>IF(A53="","",IF(OR(ISBLANK(E53),ISBLANK(F53)),"",IF(OR(NOT(ISNUMBER(E53)),NOT(ISNUMBER(F53)),E53&lt;0,F53&lt;0),"Check cost",ROUND(E53*F53,2))))</x:f>
      </x:c>
      <x:c r="H53" s="8"/>
      <x:c r="I53" s="10" t="str">
        <x:f>IF(A53="","",IF(COUNTIF('Work Orders'!$A$6:$A$45,A53)&lt;&gt;1,"Check ID",IF(AND(B53&lt;&gt;"Labor",B53&lt;&gt;"Materials",B53&lt;&gt;"Other"),"Check type",IF(OR(ISBLANK(E53),ISBLANK(F53)),"Add qty/rate",IF(OR(NOT(ISNUMBER(E53)),NOT(ISNUMBER(F53)),E53&lt;0,F53&lt;0),"Check cost","OK")))))</x:f>
      </x:c>
    </x:row>
    <x:row r="54" ht="36" customHeight="1">
      <x:c r="A54" s="8"/>
      <x:c r="B54" s="8"/>
      <x:c r="C54" s="8"/>
      <x:c r="D54" s="8"/>
      <x:c r="E54" s="8"/>
      <x:c r="F54" s="13"/>
      <x:c r="G54" s="12" t="str">
        <x:f>IF(A54="","",IF(OR(ISBLANK(E54),ISBLANK(F54)),"",IF(OR(NOT(ISNUMBER(E54)),NOT(ISNUMBER(F54)),E54&lt;0,F54&lt;0),"Check cost",ROUND(E54*F54,2))))</x:f>
      </x:c>
      <x:c r="H54" s="8"/>
      <x:c r="I54" s="10" t="str">
        <x:f>IF(A54="","",IF(COUNTIF('Work Orders'!$A$6:$A$45,A54)&lt;&gt;1,"Check ID",IF(AND(B54&lt;&gt;"Labor",B54&lt;&gt;"Materials",B54&lt;&gt;"Other"),"Check type",IF(OR(ISBLANK(E54),ISBLANK(F54)),"Add qty/rate",IF(OR(NOT(ISNUMBER(E54)),NOT(ISNUMBER(F54)),E54&lt;0,F54&lt;0),"Check cost","OK")))))</x:f>
      </x:c>
    </x:row>
    <x:row r="55" ht="36" customHeight="1">
      <x:c r="A55" s="8"/>
      <x:c r="B55" s="8"/>
      <x:c r="C55" s="8"/>
      <x:c r="D55" s="8"/>
      <x:c r="E55" s="8"/>
      <x:c r="F55" s="13"/>
      <x:c r="G55" s="12" t="str">
        <x:f>IF(A55="","",IF(OR(ISBLANK(E55),ISBLANK(F55)),"",IF(OR(NOT(ISNUMBER(E55)),NOT(ISNUMBER(F55)),E55&lt;0,F55&lt;0),"Check cost",ROUND(E55*F55,2))))</x:f>
      </x:c>
      <x:c r="H55" s="8"/>
      <x:c r="I55" s="10" t="str">
        <x:f>IF(A55="","",IF(COUNTIF('Work Orders'!$A$6:$A$45,A55)&lt;&gt;1,"Check ID",IF(AND(B55&lt;&gt;"Labor",B55&lt;&gt;"Materials",B55&lt;&gt;"Other"),"Check type",IF(OR(ISBLANK(E55),ISBLANK(F55)),"Add qty/rate",IF(OR(NOT(ISNUMBER(E55)),NOT(ISNUMBER(F55)),E55&lt;0,F55&lt;0),"Check cost","OK")))))</x:f>
      </x:c>
    </x:row>
    <x:row r="56" ht="36" customHeight="1">
      <x:c r="A56" s="8"/>
      <x:c r="B56" s="8"/>
      <x:c r="C56" s="8"/>
      <x:c r="D56" s="8"/>
      <x:c r="E56" s="8"/>
      <x:c r="F56" s="13"/>
      <x:c r="G56" s="12" t="str">
        <x:f>IF(A56="","",IF(OR(ISBLANK(E56),ISBLANK(F56)),"",IF(OR(NOT(ISNUMBER(E56)),NOT(ISNUMBER(F56)),E56&lt;0,F56&lt;0),"Check cost",ROUND(E56*F56,2))))</x:f>
      </x:c>
      <x:c r="H56" s="8"/>
      <x:c r="I56" s="10" t="str">
        <x:f>IF(A56="","",IF(COUNTIF('Work Orders'!$A$6:$A$45,A56)&lt;&gt;1,"Check ID",IF(AND(B56&lt;&gt;"Labor",B56&lt;&gt;"Materials",B56&lt;&gt;"Other"),"Check type",IF(OR(ISBLANK(E56),ISBLANK(F56)),"Add qty/rate",IF(OR(NOT(ISNUMBER(E56)),NOT(ISNUMBER(F56)),E56&lt;0,F56&lt;0),"Check cost","OK")))))</x:f>
      </x:c>
    </x:row>
    <x:row r="57" ht="36" customHeight="1">
      <x:c r="A57" s="8"/>
      <x:c r="B57" s="8"/>
      <x:c r="C57" s="8"/>
      <x:c r="D57" s="8"/>
      <x:c r="E57" s="8"/>
      <x:c r="F57" s="13"/>
      <x:c r="G57" s="12" t="str">
        <x:f>IF(A57="","",IF(OR(ISBLANK(E57),ISBLANK(F57)),"",IF(OR(NOT(ISNUMBER(E57)),NOT(ISNUMBER(F57)),E57&lt;0,F57&lt;0),"Check cost",ROUND(E57*F57,2))))</x:f>
      </x:c>
      <x:c r="H57" s="8"/>
      <x:c r="I57" s="10" t="str">
        <x:f>IF(A57="","",IF(COUNTIF('Work Orders'!$A$6:$A$45,A57)&lt;&gt;1,"Check ID",IF(AND(B57&lt;&gt;"Labor",B57&lt;&gt;"Materials",B57&lt;&gt;"Other"),"Check type",IF(OR(ISBLANK(E57),ISBLANK(F57)),"Add qty/rate",IF(OR(NOT(ISNUMBER(E57)),NOT(ISNUMBER(F57)),E57&lt;0,F57&lt;0),"Check cost","OK")))))</x:f>
      </x:c>
    </x:row>
    <x:row r="58" ht="36" customHeight="1">
      <x:c r="A58" s="8"/>
      <x:c r="B58" s="8"/>
      <x:c r="C58" s="8"/>
      <x:c r="D58" s="8"/>
      <x:c r="E58" s="8"/>
      <x:c r="F58" s="13"/>
      <x:c r="G58" s="12" t="str">
        <x:f>IF(A58="","",IF(OR(ISBLANK(E58),ISBLANK(F58)),"",IF(OR(NOT(ISNUMBER(E58)),NOT(ISNUMBER(F58)),E58&lt;0,F58&lt;0),"Check cost",ROUND(E58*F58,2))))</x:f>
      </x:c>
      <x:c r="H58" s="8"/>
      <x:c r="I58" s="10" t="str">
        <x:f>IF(A58="","",IF(COUNTIF('Work Orders'!$A$6:$A$45,A58)&lt;&gt;1,"Check ID",IF(AND(B58&lt;&gt;"Labor",B58&lt;&gt;"Materials",B58&lt;&gt;"Other"),"Check type",IF(OR(ISBLANK(E58),ISBLANK(F58)),"Add qty/rate",IF(OR(NOT(ISNUMBER(E58)),NOT(ISNUMBER(F58)),E58&lt;0,F58&lt;0),"Check cost","OK")))))</x:f>
      </x:c>
    </x:row>
    <x:row r="59" ht="36" customHeight="1">
      <x:c r="A59" s="8"/>
      <x:c r="B59" s="8"/>
      <x:c r="C59" s="8"/>
      <x:c r="D59" s="8"/>
      <x:c r="E59" s="8"/>
      <x:c r="F59" s="13"/>
      <x:c r="G59" s="12" t="str">
        <x:f>IF(A59="","",IF(OR(ISBLANK(E59),ISBLANK(F59)),"",IF(OR(NOT(ISNUMBER(E59)),NOT(ISNUMBER(F59)),E59&lt;0,F59&lt;0),"Check cost",ROUND(E59*F59,2))))</x:f>
      </x:c>
      <x:c r="H59" s="8"/>
      <x:c r="I59" s="10" t="str">
        <x:f>IF(A59="","",IF(COUNTIF('Work Orders'!$A$6:$A$45,A59)&lt;&gt;1,"Check ID",IF(AND(B59&lt;&gt;"Labor",B59&lt;&gt;"Materials",B59&lt;&gt;"Other"),"Check type",IF(OR(ISBLANK(E59),ISBLANK(F59)),"Add qty/rate",IF(OR(NOT(ISNUMBER(E59)),NOT(ISNUMBER(F59)),E59&lt;0,F59&lt;0),"Check cost","OK")))))</x:f>
      </x:c>
    </x:row>
    <x:row r="60" ht="36" customHeight="1">
      <x:c r="A60" s="8"/>
      <x:c r="B60" s="8"/>
      <x:c r="C60" s="8"/>
      <x:c r="D60" s="8"/>
      <x:c r="E60" s="8"/>
      <x:c r="F60" s="13"/>
      <x:c r="G60" s="12" t="str">
        <x:f>IF(A60="","",IF(OR(ISBLANK(E60),ISBLANK(F60)),"",IF(OR(NOT(ISNUMBER(E60)),NOT(ISNUMBER(F60)),E60&lt;0,F60&lt;0),"Check cost",ROUND(E60*F60,2))))</x:f>
      </x:c>
      <x:c r="H60" s="8"/>
      <x:c r="I60" s="10" t="str">
        <x:f>IF(A60="","",IF(COUNTIF('Work Orders'!$A$6:$A$45,A60)&lt;&gt;1,"Check ID",IF(AND(B60&lt;&gt;"Labor",B60&lt;&gt;"Materials",B60&lt;&gt;"Other"),"Check type",IF(OR(ISBLANK(E60),ISBLANK(F60)),"Add qty/rate",IF(OR(NOT(ISNUMBER(E60)),NOT(ISNUMBER(F60)),E60&lt;0,F60&lt;0),"Check cost","OK")))))</x:f>
      </x:c>
    </x:row>
    <x:row r="61" ht="36" customHeight="1">
      <x:c r="A61" s="8"/>
      <x:c r="B61" s="8"/>
      <x:c r="C61" s="8"/>
      <x:c r="D61" s="8"/>
      <x:c r="E61" s="8"/>
      <x:c r="F61" s="13"/>
      <x:c r="G61" s="12" t="str">
        <x:f>IF(A61="","",IF(OR(ISBLANK(E61),ISBLANK(F61)),"",IF(OR(NOT(ISNUMBER(E61)),NOT(ISNUMBER(F61)),E61&lt;0,F61&lt;0),"Check cost",ROUND(E61*F61,2))))</x:f>
      </x:c>
      <x:c r="H61" s="8"/>
      <x:c r="I61" s="10" t="str">
        <x:f>IF(A61="","",IF(COUNTIF('Work Orders'!$A$6:$A$45,A61)&lt;&gt;1,"Check ID",IF(AND(B61&lt;&gt;"Labor",B61&lt;&gt;"Materials",B61&lt;&gt;"Other"),"Check type",IF(OR(ISBLANK(E61),ISBLANK(F61)),"Add qty/rate",IF(OR(NOT(ISNUMBER(E61)),NOT(ISNUMBER(F61)),E61&lt;0,F61&lt;0),"Check cost","OK")))))</x:f>
      </x:c>
    </x:row>
    <x:row r="62" ht="36" customHeight="1">
      <x:c r="A62" s="8"/>
      <x:c r="B62" s="8"/>
      <x:c r="C62" s="8"/>
      <x:c r="D62" s="8"/>
      <x:c r="E62" s="8"/>
      <x:c r="F62" s="13"/>
      <x:c r="G62" s="12" t="str">
        <x:f>IF(A62="","",IF(OR(ISBLANK(E62),ISBLANK(F62)),"",IF(OR(NOT(ISNUMBER(E62)),NOT(ISNUMBER(F62)),E62&lt;0,F62&lt;0),"Check cost",ROUND(E62*F62,2))))</x:f>
      </x:c>
      <x:c r="H62" s="8"/>
      <x:c r="I62" s="10" t="str">
        <x:f>IF(A62="","",IF(COUNTIF('Work Orders'!$A$6:$A$45,A62)&lt;&gt;1,"Check ID",IF(AND(B62&lt;&gt;"Labor",B62&lt;&gt;"Materials",B62&lt;&gt;"Other"),"Check type",IF(OR(ISBLANK(E62),ISBLANK(F62)),"Add qty/rate",IF(OR(NOT(ISNUMBER(E62)),NOT(ISNUMBER(F62)),E62&lt;0,F62&lt;0),"Check cost","OK")))))</x:f>
      </x:c>
    </x:row>
    <x:row r="63" ht="36" customHeight="1">
      <x:c r="A63" s="8"/>
      <x:c r="B63" s="8"/>
      <x:c r="C63" s="8"/>
      <x:c r="D63" s="8"/>
      <x:c r="E63" s="8"/>
      <x:c r="F63" s="13"/>
      <x:c r="G63" s="12" t="str">
        <x:f>IF(A63="","",IF(OR(ISBLANK(E63),ISBLANK(F63)),"",IF(OR(NOT(ISNUMBER(E63)),NOT(ISNUMBER(F63)),E63&lt;0,F63&lt;0),"Check cost",ROUND(E63*F63,2))))</x:f>
      </x:c>
      <x:c r="H63" s="8"/>
      <x:c r="I63" s="10" t="str">
        <x:f>IF(A63="","",IF(COUNTIF('Work Orders'!$A$6:$A$45,A63)&lt;&gt;1,"Check ID",IF(AND(B63&lt;&gt;"Labor",B63&lt;&gt;"Materials",B63&lt;&gt;"Other"),"Check type",IF(OR(ISBLANK(E63),ISBLANK(F63)),"Add qty/rate",IF(OR(NOT(ISNUMBER(E63)),NOT(ISNUMBER(F63)),E63&lt;0,F63&lt;0),"Check cost","OK")))))</x:f>
      </x:c>
    </x:row>
    <x:row r="64" ht="36" customHeight="1">
      <x:c r="A64" s="8"/>
      <x:c r="B64" s="8"/>
      <x:c r="C64" s="8"/>
      <x:c r="D64" s="8"/>
      <x:c r="E64" s="8"/>
      <x:c r="F64" s="13"/>
      <x:c r="G64" s="12" t="str">
        <x:f>IF(A64="","",IF(OR(ISBLANK(E64),ISBLANK(F64)),"",IF(OR(NOT(ISNUMBER(E64)),NOT(ISNUMBER(F64)),E64&lt;0,F64&lt;0),"Check cost",ROUND(E64*F64,2))))</x:f>
      </x:c>
      <x:c r="H64" s="8"/>
      <x:c r="I64" s="10" t="str">
        <x:f>IF(A64="","",IF(COUNTIF('Work Orders'!$A$6:$A$45,A64)&lt;&gt;1,"Check ID",IF(AND(B64&lt;&gt;"Labor",B64&lt;&gt;"Materials",B64&lt;&gt;"Other"),"Check type",IF(OR(ISBLANK(E64),ISBLANK(F64)),"Add qty/rate",IF(OR(NOT(ISNUMBER(E64)),NOT(ISNUMBER(F64)),E64&lt;0,F64&lt;0),"Check cost","OK")))))</x:f>
      </x:c>
    </x:row>
    <x:row r="65" ht="36" customHeight="1">
      <x:c r="A65" s="8"/>
      <x:c r="B65" s="8"/>
      <x:c r="C65" s="8"/>
      <x:c r="D65" s="8"/>
      <x:c r="E65" s="8"/>
      <x:c r="F65" s="13"/>
      <x:c r="G65" s="12" t="str">
        <x:f>IF(A65="","",IF(OR(ISBLANK(E65),ISBLANK(F65)),"",IF(OR(NOT(ISNUMBER(E65)),NOT(ISNUMBER(F65)),E65&lt;0,F65&lt;0),"Check cost",ROUND(E65*F65,2))))</x:f>
      </x:c>
      <x:c r="H65" s="8"/>
      <x:c r="I65" s="10" t="str">
        <x:f>IF(A65="","",IF(COUNTIF('Work Orders'!$A$6:$A$45,A65)&lt;&gt;1,"Check ID",IF(AND(B65&lt;&gt;"Labor",B65&lt;&gt;"Materials",B65&lt;&gt;"Other"),"Check type",IF(OR(ISBLANK(E65),ISBLANK(F65)),"Add qty/rate",IF(OR(NOT(ISNUMBER(E65)),NOT(ISNUMBER(F65)),E65&lt;0,F65&lt;0),"Check cost","OK")))))</x:f>
      </x:c>
    </x:row>
    <x:row r="66" ht="36" customHeight="1">
      <x:c r="A66" s="8"/>
      <x:c r="B66" s="8"/>
      <x:c r="C66" s="8"/>
      <x:c r="D66" s="8"/>
      <x:c r="E66" s="8"/>
      <x:c r="F66" s="13"/>
      <x:c r="G66" s="12" t="str">
        <x:f>IF(A66="","",IF(OR(ISBLANK(E66),ISBLANK(F66)),"",IF(OR(NOT(ISNUMBER(E66)),NOT(ISNUMBER(F66)),E66&lt;0,F66&lt;0),"Check cost",ROUND(E66*F66,2))))</x:f>
      </x:c>
      <x:c r="H66" s="8"/>
      <x:c r="I66" s="10" t="str">
        <x:f>IF(A66="","",IF(COUNTIF('Work Orders'!$A$6:$A$45,A66)&lt;&gt;1,"Check ID",IF(AND(B66&lt;&gt;"Labor",B66&lt;&gt;"Materials",B66&lt;&gt;"Other"),"Check type",IF(OR(ISBLANK(E66),ISBLANK(F66)),"Add qty/rate",IF(OR(NOT(ISNUMBER(E66)),NOT(ISNUMBER(F66)),E66&lt;0,F66&lt;0),"Check cost","OK")))))</x:f>
      </x:c>
    </x:row>
    <x:row r="67" ht="36" customHeight="1">
      <x:c r="A67" s="8"/>
      <x:c r="B67" s="8"/>
      <x:c r="C67" s="8"/>
      <x:c r="D67" s="8"/>
      <x:c r="E67" s="8"/>
      <x:c r="F67" s="13"/>
      <x:c r="G67" s="12" t="str">
        <x:f>IF(A67="","",IF(OR(ISBLANK(E67),ISBLANK(F67)),"",IF(OR(NOT(ISNUMBER(E67)),NOT(ISNUMBER(F67)),E67&lt;0,F67&lt;0),"Check cost",ROUND(E67*F67,2))))</x:f>
      </x:c>
      <x:c r="H67" s="8"/>
      <x:c r="I67" s="10" t="str">
        <x:f>IF(A67="","",IF(COUNTIF('Work Orders'!$A$6:$A$45,A67)&lt;&gt;1,"Check ID",IF(AND(B67&lt;&gt;"Labor",B67&lt;&gt;"Materials",B67&lt;&gt;"Other"),"Check type",IF(OR(ISBLANK(E67),ISBLANK(F67)),"Add qty/rate",IF(OR(NOT(ISNUMBER(E67)),NOT(ISNUMBER(F67)),E67&lt;0,F67&lt;0),"Check cost","OK")))))</x:f>
      </x:c>
    </x:row>
    <x:row r="68" ht="36" customHeight="1">
      <x:c r="A68" s="8"/>
      <x:c r="B68" s="8"/>
      <x:c r="C68" s="8"/>
      <x:c r="D68" s="8"/>
      <x:c r="E68" s="8"/>
      <x:c r="F68" s="13"/>
      <x:c r="G68" s="12" t="str">
        <x:f>IF(A68="","",IF(OR(ISBLANK(E68),ISBLANK(F68)),"",IF(OR(NOT(ISNUMBER(E68)),NOT(ISNUMBER(F68)),E68&lt;0,F68&lt;0),"Check cost",ROUND(E68*F68,2))))</x:f>
      </x:c>
      <x:c r="H68" s="8"/>
      <x:c r="I68" s="10" t="str">
        <x:f>IF(A68="","",IF(COUNTIF('Work Orders'!$A$6:$A$45,A68)&lt;&gt;1,"Check ID",IF(AND(B68&lt;&gt;"Labor",B68&lt;&gt;"Materials",B68&lt;&gt;"Other"),"Check type",IF(OR(ISBLANK(E68),ISBLANK(F68)),"Add qty/rate",IF(OR(NOT(ISNUMBER(E68)),NOT(ISNUMBER(F68)),E68&lt;0,F68&lt;0),"Check cost","OK")))))</x:f>
      </x:c>
    </x:row>
    <x:row r="69" ht="36" customHeight="1">
      <x:c r="A69" s="8"/>
      <x:c r="B69" s="8"/>
      <x:c r="C69" s="8"/>
      <x:c r="D69" s="8"/>
      <x:c r="E69" s="8"/>
      <x:c r="F69" s="13"/>
      <x:c r="G69" s="12" t="str">
        <x:f>IF(A69="","",IF(OR(ISBLANK(E69),ISBLANK(F69)),"",IF(OR(NOT(ISNUMBER(E69)),NOT(ISNUMBER(F69)),E69&lt;0,F69&lt;0),"Check cost",ROUND(E69*F69,2))))</x:f>
      </x:c>
      <x:c r="H69" s="8"/>
      <x:c r="I69" s="10" t="str">
        <x:f>IF(A69="","",IF(COUNTIF('Work Orders'!$A$6:$A$45,A69)&lt;&gt;1,"Check ID",IF(AND(B69&lt;&gt;"Labor",B69&lt;&gt;"Materials",B69&lt;&gt;"Other"),"Check type",IF(OR(ISBLANK(E69),ISBLANK(F69)),"Add qty/rate",IF(OR(NOT(ISNUMBER(E69)),NOT(ISNUMBER(F69)),E69&lt;0,F69&lt;0),"Check cost","OK")))))</x:f>
      </x:c>
    </x:row>
    <x:row r="70" ht="36" customHeight="1">
      <x:c r="A70" s="8"/>
      <x:c r="B70" s="8"/>
      <x:c r="C70" s="8"/>
      <x:c r="D70" s="8"/>
      <x:c r="E70" s="8"/>
      <x:c r="F70" s="13"/>
      <x:c r="G70" s="12" t="str">
        <x:f>IF(A70="","",IF(OR(ISBLANK(E70),ISBLANK(F70)),"",IF(OR(NOT(ISNUMBER(E70)),NOT(ISNUMBER(F70)),E70&lt;0,F70&lt;0),"Check cost",ROUND(E70*F70,2))))</x:f>
      </x:c>
      <x:c r="H70" s="8"/>
      <x:c r="I70" s="10" t="str">
        <x:f>IF(A70="","",IF(COUNTIF('Work Orders'!$A$6:$A$45,A70)&lt;&gt;1,"Check ID",IF(AND(B70&lt;&gt;"Labor",B70&lt;&gt;"Materials",B70&lt;&gt;"Other"),"Check type",IF(OR(ISBLANK(E70),ISBLANK(F70)),"Add qty/rate",IF(OR(NOT(ISNUMBER(E70)),NOT(ISNUMBER(F70)),E70&lt;0,F70&lt;0),"Check cost","OK")))))</x:f>
      </x:c>
    </x:row>
    <x:row r="71" ht="36" customHeight="1">
      <x:c r="A71" s="8"/>
      <x:c r="B71" s="8"/>
      <x:c r="C71" s="8"/>
      <x:c r="D71" s="8"/>
      <x:c r="E71" s="8"/>
      <x:c r="F71" s="13"/>
      <x:c r="G71" s="12" t="str">
        <x:f>IF(A71="","",IF(OR(ISBLANK(E71),ISBLANK(F71)),"",IF(OR(NOT(ISNUMBER(E71)),NOT(ISNUMBER(F71)),E71&lt;0,F71&lt;0),"Check cost",ROUND(E71*F71,2))))</x:f>
      </x:c>
      <x:c r="H71" s="8"/>
      <x:c r="I71" s="10" t="str">
        <x:f>IF(A71="","",IF(COUNTIF('Work Orders'!$A$6:$A$45,A71)&lt;&gt;1,"Check ID",IF(AND(B71&lt;&gt;"Labor",B71&lt;&gt;"Materials",B71&lt;&gt;"Other"),"Check type",IF(OR(ISBLANK(E71),ISBLANK(F71)),"Add qty/rate",IF(OR(NOT(ISNUMBER(E71)),NOT(ISNUMBER(F71)),E71&lt;0,F71&lt;0),"Check cost","OK")))))</x:f>
      </x:c>
    </x:row>
    <x:row r="72" ht="36" customHeight="1">
      <x:c r="A72" s="8"/>
      <x:c r="B72" s="8"/>
      <x:c r="C72" s="8"/>
      <x:c r="D72" s="8"/>
      <x:c r="E72" s="8"/>
      <x:c r="F72" s="13"/>
      <x:c r="G72" s="12" t="str">
        <x:f>IF(A72="","",IF(OR(ISBLANK(E72),ISBLANK(F72)),"",IF(OR(NOT(ISNUMBER(E72)),NOT(ISNUMBER(F72)),E72&lt;0,F72&lt;0),"Check cost",ROUND(E72*F72,2))))</x:f>
      </x:c>
      <x:c r="H72" s="8"/>
      <x:c r="I72" s="10" t="str">
        <x:f>IF(A72="","",IF(COUNTIF('Work Orders'!$A$6:$A$45,A72)&lt;&gt;1,"Check ID",IF(AND(B72&lt;&gt;"Labor",B72&lt;&gt;"Materials",B72&lt;&gt;"Other"),"Check type",IF(OR(ISBLANK(E72),ISBLANK(F72)),"Add qty/rate",IF(OR(NOT(ISNUMBER(E72)),NOT(ISNUMBER(F72)),E72&lt;0,F72&lt;0),"Check cost","OK")))))</x:f>
      </x:c>
    </x:row>
    <x:row r="73" ht="36" customHeight="1">
      <x:c r="A73" s="8"/>
      <x:c r="B73" s="8"/>
      <x:c r="C73" s="8"/>
      <x:c r="D73" s="8"/>
      <x:c r="E73" s="8"/>
      <x:c r="F73" s="13"/>
      <x:c r="G73" s="12" t="str">
        <x:f>IF(A73="","",IF(OR(ISBLANK(E73),ISBLANK(F73)),"",IF(OR(NOT(ISNUMBER(E73)),NOT(ISNUMBER(F73)),E73&lt;0,F73&lt;0),"Check cost",ROUND(E73*F73,2))))</x:f>
      </x:c>
      <x:c r="H73" s="8"/>
      <x:c r="I73" s="10" t="str">
        <x:f>IF(A73="","",IF(COUNTIF('Work Orders'!$A$6:$A$45,A73)&lt;&gt;1,"Check ID",IF(AND(B73&lt;&gt;"Labor",B73&lt;&gt;"Materials",B73&lt;&gt;"Other"),"Check type",IF(OR(ISBLANK(E73),ISBLANK(F73)),"Add qty/rate",IF(OR(NOT(ISNUMBER(E73)),NOT(ISNUMBER(F73)),E73&lt;0,F73&lt;0),"Check cost","OK")))))</x:f>
      </x:c>
    </x:row>
    <x:row r="74" ht="36" customHeight="1">
      <x:c r="A74" s="8"/>
      <x:c r="B74" s="8"/>
      <x:c r="C74" s="8"/>
      <x:c r="D74" s="8"/>
      <x:c r="E74" s="8"/>
      <x:c r="F74" s="13"/>
      <x:c r="G74" s="12" t="str">
        <x:f>IF(A74="","",IF(OR(ISBLANK(E74),ISBLANK(F74)),"",IF(OR(NOT(ISNUMBER(E74)),NOT(ISNUMBER(F74)),E74&lt;0,F74&lt;0),"Check cost",ROUND(E74*F74,2))))</x:f>
      </x:c>
      <x:c r="H74" s="8"/>
      <x:c r="I74" s="10" t="str">
        <x:f>IF(A74="","",IF(COUNTIF('Work Orders'!$A$6:$A$45,A74)&lt;&gt;1,"Check ID",IF(AND(B74&lt;&gt;"Labor",B74&lt;&gt;"Materials",B74&lt;&gt;"Other"),"Check type",IF(OR(ISBLANK(E74),ISBLANK(F74)),"Add qty/rate",IF(OR(NOT(ISNUMBER(E74)),NOT(ISNUMBER(F74)),E74&lt;0,F74&lt;0),"Check cost","OK")))))</x:f>
      </x:c>
    </x:row>
    <x:row r="75" ht="36" customHeight="1">
      <x:c r="A75" s="8"/>
      <x:c r="B75" s="8"/>
      <x:c r="C75" s="8"/>
      <x:c r="D75" s="8"/>
      <x:c r="E75" s="8"/>
      <x:c r="F75" s="13"/>
      <x:c r="G75" s="12" t="str">
        <x:f>IF(A75="","",IF(OR(ISBLANK(E75),ISBLANK(F75)),"",IF(OR(NOT(ISNUMBER(E75)),NOT(ISNUMBER(F75)),E75&lt;0,F75&lt;0),"Check cost",ROUND(E75*F75,2))))</x:f>
      </x:c>
      <x:c r="H75" s="8"/>
      <x:c r="I75" s="10" t="str">
        <x:f>IF(A75="","",IF(COUNTIF('Work Orders'!$A$6:$A$45,A75)&lt;&gt;1,"Check ID",IF(AND(B75&lt;&gt;"Labor",B75&lt;&gt;"Materials",B75&lt;&gt;"Other"),"Check type",IF(OR(ISBLANK(E75),ISBLANK(F75)),"Add qty/rate",IF(OR(NOT(ISNUMBER(E75)),NOT(ISNUMBER(F75)),E75&lt;0,F75&lt;0),"Check cost","OK")))))</x:f>
      </x:c>
    </x:row>
    <x:row r="76" ht="36" customHeight="1">
      <x:c r="A76" s="8"/>
      <x:c r="B76" s="8"/>
      <x:c r="C76" s="8"/>
      <x:c r="D76" s="8"/>
      <x:c r="E76" s="8"/>
      <x:c r="F76" s="13"/>
      <x:c r="G76" s="12" t="str">
        <x:f>IF(A76="","",IF(OR(ISBLANK(E76),ISBLANK(F76)),"",IF(OR(NOT(ISNUMBER(E76)),NOT(ISNUMBER(F76)),E76&lt;0,F76&lt;0),"Check cost",ROUND(E76*F76,2))))</x:f>
      </x:c>
      <x:c r="H76" s="8"/>
      <x:c r="I76" s="10" t="str">
        <x:f>IF(A76="","",IF(COUNTIF('Work Orders'!$A$6:$A$45,A76)&lt;&gt;1,"Check ID",IF(AND(B76&lt;&gt;"Labor",B76&lt;&gt;"Materials",B76&lt;&gt;"Other"),"Check type",IF(OR(ISBLANK(E76),ISBLANK(F76)),"Add qty/rate",IF(OR(NOT(ISNUMBER(E76)),NOT(ISNUMBER(F76)),E76&lt;0,F76&lt;0),"Check cost","OK")))))</x:f>
      </x:c>
    </x:row>
    <x:row r="77" ht="36" customHeight="1">
      <x:c r="A77" s="8"/>
      <x:c r="B77" s="8"/>
      <x:c r="C77" s="8"/>
      <x:c r="D77" s="8"/>
      <x:c r="E77" s="8"/>
      <x:c r="F77" s="13"/>
      <x:c r="G77" s="12" t="str">
        <x:f>IF(A77="","",IF(OR(ISBLANK(E77),ISBLANK(F77)),"",IF(OR(NOT(ISNUMBER(E77)),NOT(ISNUMBER(F77)),E77&lt;0,F77&lt;0),"Check cost",ROUND(E77*F77,2))))</x:f>
      </x:c>
      <x:c r="H77" s="8"/>
      <x:c r="I77" s="10" t="str">
        <x:f>IF(A77="","",IF(COUNTIF('Work Orders'!$A$6:$A$45,A77)&lt;&gt;1,"Check ID",IF(AND(B77&lt;&gt;"Labor",B77&lt;&gt;"Materials",B77&lt;&gt;"Other"),"Check type",IF(OR(ISBLANK(E77),ISBLANK(F77)),"Add qty/rate",IF(OR(NOT(ISNUMBER(E77)),NOT(ISNUMBER(F77)),E77&lt;0,F77&lt;0),"Check cost","OK")))))</x:f>
      </x:c>
    </x:row>
    <x:row r="78" ht="36" customHeight="1">
      <x:c r="A78" s="8"/>
      <x:c r="B78" s="8"/>
      <x:c r="C78" s="8"/>
      <x:c r="D78" s="8"/>
      <x:c r="E78" s="8"/>
      <x:c r="F78" s="13"/>
      <x:c r="G78" s="12" t="str">
        <x:f>IF(A78="","",IF(OR(ISBLANK(E78),ISBLANK(F78)),"",IF(OR(NOT(ISNUMBER(E78)),NOT(ISNUMBER(F78)),E78&lt;0,F78&lt;0),"Check cost",ROUND(E78*F78,2))))</x:f>
      </x:c>
      <x:c r="H78" s="8"/>
      <x:c r="I78" s="10" t="str">
        <x:f>IF(A78="","",IF(COUNTIF('Work Orders'!$A$6:$A$45,A78)&lt;&gt;1,"Check ID",IF(AND(B78&lt;&gt;"Labor",B78&lt;&gt;"Materials",B78&lt;&gt;"Other"),"Check type",IF(OR(ISBLANK(E78),ISBLANK(F78)),"Add qty/rate",IF(OR(NOT(ISNUMBER(E78)),NOT(ISNUMBER(F78)),E78&lt;0,F78&lt;0),"Check cost","OK")))))</x:f>
      </x:c>
    </x:row>
    <x:row r="79" ht="36" customHeight="1">
      <x:c r="A79" s="8"/>
      <x:c r="B79" s="8"/>
      <x:c r="C79" s="8"/>
      <x:c r="D79" s="8"/>
      <x:c r="E79" s="8"/>
      <x:c r="F79" s="13"/>
      <x:c r="G79" s="12" t="str">
        <x:f>IF(A79="","",IF(OR(ISBLANK(E79),ISBLANK(F79)),"",IF(OR(NOT(ISNUMBER(E79)),NOT(ISNUMBER(F79)),E79&lt;0,F79&lt;0),"Check cost",ROUND(E79*F79,2))))</x:f>
      </x:c>
      <x:c r="H79" s="8"/>
      <x:c r="I79" s="10" t="str">
        <x:f>IF(A79="","",IF(COUNTIF('Work Orders'!$A$6:$A$45,A79)&lt;&gt;1,"Check ID",IF(AND(B79&lt;&gt;"Labor",B79&lt;&gt;"Materials",B79&lt;&gt;"Other"),"Check type",IF(OR(ISBLANK(E79),ISBLANK(F79)),"Add qty/rate",IF(OR(NOT(ISNUMBER(E79)),NOT(ISNUMBER(F79)),E79&lt;0,F79&lt;0),"Check cost","OK")))))</x:f>
      </x:c>
    </x:row>
    <x:row r="80" ht="36" customHeight="1">
      <x:c r="A80" s="8"/>
      <x:c r="B80" s="8"/>
      <x:c r="C80" s="8"/>
      <x:c r="D80" s="8"/>
      <x:c r="E80" s="8"/>
      <x:c r="F80" s="13"/>
      <x:c r="G80" s="12" t="str">
        <x:f>IF(A80="","",IF(OR(ISBLANK(E80),ISBLANK(F80)),"",IF(OR(NOT(ISNUMBER(E80)),NOT(ISNUMBER(F80)),E80&lt;0,F80&lt;0),"Check cost",ROUND(E80*F80,2))))</x:f>
      </x:c>
      <x:c r="H80" s="8"/>
      <x:c r="I80" s="10" t="str">
        <x:f>IF(A80="","",IF(COUNTIF('Work Orders'!$A$6:$A$45,A80)&lt;&gt;1,"Check ID",IF(AND(B80&lt;&gt;"Labor",B80&lt;&gt;"Materials",B80&lt;&gt;"Other"),"Check type",IF(OR(ISBLANK(E80),ISBLANK(F80)),"Add qty/rate",IF(OR(NOT(ISNUMBER(E80)),NOT(ISNUMBER(F80)),E80&lt;0,F80&lt;0),"Check cost","OK")))))</x:f>
      </x:c>
    </x:row>
    <x:row r="81" ht="36" customHeight="1">
      <x:c r="A81" s="8"/>
      <x:c r="B81" s="8"/>
      <x:c r="C81" s="8"/>
      <x:c r="D81" s="8"/>
      <x:c r="E81" s="8"/>
      <x:c r="F81" s="13"/>
      <x:c r="G81" s="12" t="str">
        <x:f>IF(A81="","",IF(OR(ISBLANK(E81),ISBLANK(F81)),"",IF(OR(NOT(ISNUMBER(E81)),NOT(ISNUMBER(F81)),E81&lt;0,F81&lt;0),"Check cost",ROUND(E81*F81,2))))</x:f>
      </x:c>
      <x:c r="H81" s="8"/>
      <x:c r="I81" s="10" t="str">
        <x:f>IF(A81="","",IF(COUNTIF('Work Orders'!$A$6:$A$45,A81)&lt;&gt;1,"Check ID",IF(AND(B81&lt;&gt;"Labor",B81&lt;&gt;"Materials",B81&lt;&gt;"Other"),"Check type",IF(OR(ISBLANK(E81),ISBLANK(F81)),"Add qty/rate",IF(OR(NOT(ISNUMBER(E81)),NOT(ISNUMBER(F81)),E81&lt;0,F81&lt;0),"Check cost","OK")))))</x:f>
      </x:c>
    </x:row>
    <x:row r="82" ht="36" customHeight="1">
      <x:c r="A82" s="8"/>
      <x:c r="B82" s="8"/>
      <x:c r="C82" s="8"/>
      <x:c r="D82" s="8"/>
      <x:c r="E82" s="8"/>
      <x:c r="F82" s="13"/>
      <x:c r="G82" s="12" t="str">
        <x:f>IF(A82="","",IF(OR(ISBLANK(E82),ISBLANK(F82)),"",IF(OR(NOT(ISNUMBER(E82)),NOT(ISNUMBER(F82)),E82&lt;0,F82&lt;0),"Check cost",ROUND(E82*F82,2))))</x:f>
      </x:c>
      <x:c r="H82" s="8"/>
      <x:c r="I82" s="10" t="str">
        <x:f>IF(A82="","",IF(COUNTIF('Work Orders'!$A$6:$A$45,A82)&lt;&gt;1,"Check ID",IF(AND(B82&lt;&gt;"Labor",B82&lt;&gt;"Materials",B82&lt;&gt;"Other"),"Check type",IF(OR(ISBLANK(E82),ISBLANK(F82)),"Add qty/rate",IF(OR(NOT(ISNUMBER(E82)),NOT(ISNUMBER(F82)),E82&lt;0,F82&lt;0),"Check cost","OK")))))</x:f>
      </x:c>
    </x:row>
    <x:row r="83" ht="36" customHeight="1">
      <x:c r="A83" s="8"/>
      <x:c r="B83" s="8"/>
      <x:c r="C83" s="8"/>
      <x:c r="D83" s="8"/>
      <x:c r="E83" s="8"/>
      <x:c r="F83" s="13"/>
      <x:c r="G83" s="12" t="str">
        <x:f>IF(A83="","",IF(OR(ISBLANK(E83),ISBLANK(F83)),"",IF(OR(NOT(ISNUMBER(E83)),NOT(ISNUMBER(F83)),E83&lt;0,F83&lt;0),"Check cost",ROUND(E83*F83,2))))</x:f>
      </x:c>
      <x:c r="H83" s="8"/>
      <x:c r="I83" s="10" t="str">
        <x:f>IF(A83="","",IF(COUNTIF('Work Orders'!$A$6:$A$45,A83)&lt;&gt;1,"Check ID",IF(AND(B83&lt;&gt;"Labor",B83&lt;&gt;"Materials",B83&lt;&gt;"Other"),"Check type",IF(OR(ISBLANK(E83),ISBLANK(F83)),"Add qty/rate",IF(OR(NOT(ISNUMBER(E83)),NOT(ISNUMBER(F83)),E83&lt;0,F83&lt;0),"Check cost","OK")))))</x:f>
      </x:c>
    </x:row>
    <x:row r="84" ht="36" customHeight="1">
      <x:c r="A84" s="8"/>
      <x:c r="B84" s="8"/>
      <x:c r="C84" s="8"/>
      <x:c r="D84" s="8"/>
      <x:c r="E84" s="8"/>
      <x:c r="F84" s="13"/>
      <x:c r="G84" s="12" t="str">
        <x:f>IF(A84="","",IF(OR(ISBLANK(E84),ISBLANK(F84)),"",IF(OR(NOT(ISNUMBER(E84)),NOT(ISNUMBER(F84)),E84&lt;0,F84&lt;0),"Check cost",ROUND(E84*F84,2))))</x:f>
      </x:c>
      <x:c r="H84" s="8"/>
      <x:c r="I84" s="10" t="str">
        <x:f>IF(A84="","",IF(COUNTIF('Work Orders'!$A$6:$A$45,A84)&lt;&gt;1,"Check ID",IF(AND(B84&lt;&gt;"Labor",B84&lt;&gt;"Materials",B84&lt;&gt;"Other"),"Check type",IF(OR(ISBLANK(E84),ISBLANK(F84)),"Add qty/rate",IF(OR(NOT(ISNUMBER(E84)),NOT(ISNUMBER(F84)),E84&lt;0,F84&lt;0),"Check cost","OK")))))</x:f>
      </x:c>
    </x:row>
    <x:row r="85" ht="36" customHeight="1">
      <x:c r="A85" s="8"/>
      <x:c r="B85" s="8"/>
      <x:c r="C85" s="8"/>
      <x:c r="D85" s="8"/>
      <x:c r="E85" s="8"/>
      <x:c r="F85" s="13"/>
      <x:c r="G85" s="12" t="str">
        <x:f>IF(A85="","",IF(OR(ISBLANK(E85),ISBLANK(F85)),"",IF(OR(NOT(ISNUMBER(E85)),NOT(ISNUMBER(F85)),E85&lt;0,F85&lt;0),"Check cost",ROUND(E85*F85,2))))</x:f>
      </x:c>
      <x:c r="H85" s="8"/>
      <x:c r="I85" s="10" t="str">
        <x:f>IF(A85="","",IF(COUNTIF('Work Orders'!$A$6:$A$45,A85)&lt;&gt;1,"Check ID",IF(AND(B85&lt;&gt;"Labor",B85&lt;&gt;"Materials",B85&lt;&gt;"Other"),"Check type",IF(OR(ISBLANK(E85),ISBLANK(F85)),"Add qty/rate",IF(OR(NOT(ISNUMBER(E85)),NOT(ISNUMBER(F85)),E85&lt;0,F85&lt;0),"Check cost","OK")))))</x:f>
      </x:c>
    </x:row>
    <x:row r="86" ht="36" customHeight="1">
      <x:c r="A86" s="8"/>
      <x:c r="B86" s="8"/>
      <x:c r="C86" s="8"/>
      <x:c r="D86" s="8"/>
      <x:c r="E86" s="8"/>
      <x:c r="F86" s="13"/>
      <x:c r="G86" s="12" t="str">
        <x:f>IF(A86="","",IF(OR(ISBLANK(E86),ISBLANK(F86)),"",IF(OR(NOT(ISNUMBER(E86)),NOT(ISNUMBER(F86)),E86&lt;0,F86&lt;0),"Check cost",ROUND(E86*F86,2))))</x:f>
      </x:c>
      <x:c r="H86" s="8"/>
      <x:c r="I86" s="10" t="str">
        <x:f>IF(A86="","",IF(COUNTIF('Work Orders'!$A$6:$A$45,A86)&lt;&gt;1,"Check ID",IF(AND(B86&lt;&gt;"Labor",B86&lt;&gt;"Materials",B86&lt;&gt;"Other"),"Check type",IF(OR(ISBLANK(E86),ISBLANK(F86)),"Add qty/rate",IF(OR(NOT(ISNUMBER(E86)),NOT(ISNUMBER(F86)),E86&lt;0,F86&lt;0),"Check cost","OK")))))</x:f>
      </x:c>
    </x:row>
    <x:row r="87" ht="36" customHeight="1">
      <x:c r="A87" s="8"/>
      <x:c r="B87" s="8"/>
      <x:c r="C87" s="8"/>
      <x:c r="D87" s="8"/>
      <x:c r="E87" s="8"/>
      <x:c r="F87" s="13"/>
      <x:c r="G87" s="12" t="str">
        <x:f>IF(A87="","",IF(OR(ISBLANK(E87),ISBLANK(F87)),"",IF(OR(NOT(ISNUMBER(E87)),NOT(ISNUMBER(F87)),E87&lt;0,F87&lt;0),"Check cost",ROUND(E87*F87,2))))</x:f>
      </x:c>
      <x:c r="H87" s="8"/>
      <x:c r="I87" s="10" t="str">
        <x:f>IF(A87="","",IF(COUNTIF('Work Orders'!$A$6:$A$45,A87)&lt;&gt;1,"Check ID",IF(AND(B87&lt;&gt;"Labor",B87&lt;&gt;"Materials",B87&lt;&gt;"Other"),"Check type",IF(OR(ISBLANK(E87),ISBLANK(F87)),"Add qty/rate",IF(OR(NOT(ISNUMBER(E87)),NOT(ISNUMBER(F87)),E87&lt;0,F87&lt;0),"Check cost","OK")))))</x:f>
      </x:c>
    </x:row>
    <x:row r="88" ht="36" customHeight="1">
      <x:c r="A88" s="8"/>
      <x:c r="B88" s="8"/>
      <x:c r="C88" s="8"/>
      <x:c r="D88" s="8"/>
      <x:c r="E88" s="8"/>
      <x:c r="F88" s="13"/>
      <x:c r="G88" s="12" t="str">
        <x:f>IF(A88="","",IF(OR(ISBLANK(E88),ISBLANK(F88)),"",IF(OR(NOT(ISNUMBER(E88)),NOT(ISNUMBER(F88)),E88&lt;0,F88&lt;0),"Check cost",ROUND(E88*F88,2))))</x:f>
      </x:c>
      <x:c r="H88" s="8"/>
      <x:c r="I88" s="10" t="str">
        <x:f>IF(A88="","",IF(COUNTIF('Work Orders'!$A$6:$A$45,A88)&lt;&gt;1,"Check ID",IF(AND(B88&lt;&gt;"Labor",B88&lt;&gt;"Materials",B88&lt;&gt;"Other"),"Check type",IF(OR(ISBLANK(E88),ISBLANK(F88)),"Add qty/rate",IF(OR(NOT(ISNUMBER(E88)),NOT(ISNUMBER(F88)),E88&lt;0,F88&lt;0),"Check cost","OK")))))</x:f>
      </x:c>
    </x:row>
    <x:row r="89" ht="36" customHeight="1">
      <x:c r="A89" s="8"/>
      <x:c r="B89" s="8"/>
      <x:c r="C89" s="8"/>
      <x:c r="D89" s="8"/>
      <x:c r="E89" s="8"/>
      <x:c r="F89" s="13"/>
      <x:c r="G89" s="12" t="str">
        <x:f>IF(A89="","",IF(OR(ISBLANK(E89),ISBLANK(F89)),"",IF(OR(NOT(ISNUMBER(E89)),NOT(ISNUMBER(F89)),E89&lt;0,F89&lt;0),"Check cost",ROUND(E89*F89,2))))</x:f>
      </x:c>
      <x:c r="H89" s="8"/>
      <x:c r="I89" s="10" t="str">
        <x:f>IF(A89="","",IF(COUNTIF('Work Orders'!$A$6:$A$45,A89)&lt;&gt;1,"Check ID",IF(AND(B89&lt;&gt;"Labor",B89&lt;&gt;"Materials",B89&lt;&gt;"Other"),"Check type",IF(OR(ISBLANK(E89),ISBLANK(F89)),"Add qty/rate",IF(OR(NOT(ISNUMBER(E89)),NOT(ISNUMBER(F89)),E89&lt;0,F89&lt;0),"Check cost","OK")))))</x:f>
      </x:c>
    </x:row>
    <x:row r="90" ht="36" customHeight="1">
      <x:c r="A90" s="8"/>
      <x:c r="B90" s="8"/>
      <x:c r="C90" s="8"/>
      <x:c r="D90" s="8"/>
      <x:c r="E90" s="8"/>
      <x:c r="F90" s="13"/>
      <x:c r="G90" s="12" t="str">
        <x:f>IF(A90="","",IF(OR(ISBLANK(E90),ISBLANK(F90)),"",IF(OR(NOT(ISNUMBER(E90)),NOT(ISNUMBER(F90)),E90&lt;0,F90&lt;0),"Check cost",ROUND(E90*F90,2))))</x:f>
      </x:c>
      <x:c r="H90" s="8"/>
      <x:c r="I90" s="10" t="str">
        <x:f>IF(A90="","",IF(COUNTIF('Work Orders'!$A$6:$A$45,A90)&lt;&gt;1,"Check ID",IF(AND(B90&lt;&gt;"Labor",B90&lt;&gt;"Materials",B90&lt;&gt;"Other"),"Check type",IF(OR(ISBLANK(E90),ISBLANK(F90)),"Add qty/rate",IF(OR(NOT(ISNUMBER(E90)),NOT(ISNUMBER(F90)),E90&lt;0,F90&lt;0),"Check cost","OK")))))</x:f>
      </x:c>
    </x:row>
    <x:row r="91" ht="36" customHeight="1">
      <x:c r="A91" s="8"/>
      <x:c r="B91" s="8"/>
      <x:c r="C91" s="8"/>
      <x:c r="D91" s="8"/>
      <x:c r="E91" s="8"/>
      <x:c r="F91" s="13"/>
      <x:c r="G91" s="12" t="str">
        <x:f>IF(A91="","",IF(OR(ISBLANK(E91),ISBLANK(F91)),"",IF(OR(NOT(ISNUMBER(E91)),NOT(ISNUMBER(F91)),E91&lt;0,F91&lt;0),"Check cost",ROUND(E91*F91,2))))</x:f>
      </x:c>
      <x:c r="H91" s="8"/>
      <x:c r="I91" s="10" t="str">
        <x:f>IF(A91="","",IF(COUNTIF('Work Orders'!$A$6:$A$45,A91)&lt;&gt;1,"Check ID",IF(AND(B91&lt;&gt;"Labor",B91&lt;&gt;"Materials",B91&lt;&gt;"Other"),"Check type",IF(OR(ISBLANK(E91),ISBLANK(F91)),"Add qty/rate",IF(OR(NOT(ISNUMBER(E91)),NOT(ISNUMBER(F91)),E91&lt;0,F91&lt;0),"Check cost","OK")))))</x:f>
      </x:c>
    </x:row>
    <x:row r="92" ht="36" customHeight="1">
      <x:c r="A92" s="8"/>
      <x:c r="B92" s="8"/>
      <x:c r="C92" s="8"/>
      <x:c r="D92" s="8"/>
      <x:c r="E92" s="8"/>
      <x:c r="F92" s="13"/>
      <x:c r="G92" s="12" t="str">
        <x:f>IF(A92="","",IF(OR(ISBLANK(E92),ISBLANK(F92)),"",IF(OR(NOT(ISNUMBER(E92)),NOT(ISNUMBER(F92)),E92&lt;0,F92&lt;0),"Check cost",ROUND(E92*F92,2))))</x:f>
      </x:c>
      <x:c r="H92" s="8"/>
      <x:c r="I92" s="10" t="str">
        <x:f>IF(A92="","",IF(COUNTIF('Work Orders'!$A$6:$A$45,A92)&lt;&gt;1,"Check ID",IF(AND(B92&lt;&gt;"Labor",B92&lt;&gt;"Materials",B92&lt;&gt;"Other"),"Check type",IF(OR(ISBLANK(E92),ISBLANK(F92)),"Add qty/rate",IF(OR(NOT(ISNUMBER(E92)),NOT(ISNUMBER(F92)),E92&lt;0,F92&lt;0),"Check cost","OK")))))</x:f>
      </x:c>
    </x:row>
    <x:row r="93" ht="36" customHeight="1">
      <x:c r="A93" s="8"/>
      <x:c r="B93" s="8"/>
      <x:c r="C93" s="8"/>
      <x:c r="D93" s="8"/>
      <x:c r="E93" s="8"/>
      <x:c r="F93" s="13"/>
      <x:c r="G93" s="12" t="str">
        <x:f>IF(A93="","",IF(OR(ISBLANK(E93),ISBLANK(F93)),"",IF(OR(NOT(ISNUMBER(E93)),NOT(ISNUMBER(F93)),E93&lt;0,F93&lt;0),"Check cost",ROUND(E93*F93,2))))</x:f>
      </x:c>
      <x:c r="H93" s="8"/>
      <x:c r="I93" s="10" t="str">
        <x:f>IF(A93="","",IF(COUNTIF('Work Orders'!$A$6:$A$45,A93)&lt;&gt;1,"Check ID",IF(AND(B93&lt;&gt;"Labor",B93&lt;&gt;"Materials",B93&lt;&gt;"Other"),"Check type",IF(OR(ISBLANK(E93),ISBLANK(F93)),"Add qty/rate",IF(OR(NOT(ISNUMBER(E93)),NOT(ISNUMBER(F93)),E93&lt;0,F93&lt;0),"Check cost","OK")))))</x:f>
      </x:c>
    </x:row>
    <x:row r="94" ht="36" customHeight="1">
      <x:c r="A94" s="8"/>
      <x:c r="B94" s="8"/>
      <x:c r="C94" s="8"/>
      <x:c r="D94" s="8"/>
      <x:c r="E94" s="8"/>
      <x:c r="F94" s="13"/>
      <x:c r="G94" s="12" t="str">
        <x:f>IF(A94="","",IF(OR(ISBLANK(E94),ISBLANK(F94)),"",IF(OR(NOT(ISNUMBER(E94)),NOT(ISNUMBER(F94)),E94&lt;0,F94&lt;0),"Check cost",ROUND(E94*F94,2))))</x:f>
      </x:c>
      <x:c r="H94" s="8"/>
      <x:c r="I94" s="10" t="str">
        <x:f>IF(A94="","",IF(COUNTIF('Work Orders'!$A$6:$A$45,A94)&lt;&gt;1,"Check ID",IF(AND(B94&lt;&gt;"Labor",B94&lt;&gt;"Materials",B94&lt;&gt;"Other"),"Check type",IF(OR(ISBLANK(E94),ISBLANK(F94)),"Add qty/rate",IF(OR(NOT(ISNUMBER(E94)),NOT(ISNUMBER(F94)),E94&lt;0,F94&lt;0),"Check cost","OK")))))</x:f>
      </x:c>
    </x:row>
    <x:row r="95" ht="36" customHeight="1">
      <x:c r="A95" s="8"/>
      <x:c r="B95" s="8"/>
      <x:c r="C95" s="8"/>
      <x:c r="D95" s="8"/>
      <x:c r="E95" s="8"/>
      <x:c r="F95" s="13"/>
      <x:c r="G95" s="12" t="str">
        <x:f>IF(A95="","",IF(OR(ISBLANK(E95),ISBLANK(F95)),"",IF(OR(NOT(ISNUMBER(E95)),NOT(ISNUMBER(F95)),E95&lt;0,F95&lt;0),"Check cost",ROUND(E95*F95,2))))</x:f>
      </x:c>
      <x:c r="H95" s="8"/>
      <x:c r="I95" s="10" t="str">
        <x:f>IF(A95="","",IF(COUNTIF('Work Orders'!$A$6:$A$45,A95)&lt;&gt;1,"Check ID",IF(AND(B95&lt;&gt;"Labor",B95&lt;&gt;"Materials",B95&lt;&gt;"Other"),"Check type",IF(OR(ISBLANK(E95),ISBLANK(F95)),"Add qty/rate",IF(OR(NOT(ISNUMBER(E95)),NOT(ISNUMBER(F95)),E95&lt;0,F95&lt;0),"Check cost","OK")))))</x:f>
      </x:c>
    </x:row>
    <x:row r="96" ht="36" customHeight="1">
      <x:c r="A96" s="8"/>
      <x:c r="B96" s="8"/>
      <x:c r="C96" s="8"/>
      <x:c r="D96" s="8"/>
      <x:c r="E96" s="8"/>
      <x:c r="F96" s="13"/>
      <x:c r="G96" s="12" t="str">
        <x:f>IF(A96="","",IF(OR(ISBLANK(E96),ISBLANK(F96)),"",IF(OR(NOT(ISNUMBER(E96)),NOT(ISNUMBER(F96)),E96&lt;0,F96&lt;0),"Check cost",ROUND(E96*F96,2))))</x:f>
      </x:c>
      <x:c r="H96" s="8"/>
      <x:c r="I96" s="10" t="str">
        <x:f>IF(A96="","",IF(COUNTIF('Work Orders'!$A$6:$A$45,A96)&lt;&gt;1,"Check ID",IF(AND(B96&lt;&gt;"Labor",B96&lt;&gt;"Materials",B96&lt;&gt;"Other"),"Check type",IF(OR(ISBLANK(E96),ISBLANK(F96)),"Add qty/rate",IF(OR(NOT(ISNUMBER(E96)),NOT(ISNUMBER(F96)),E96&lt;0,F96&lt;0),"Check cost","OK")))))</x:f>
      </x:c>
    </x:row>
    <x:row r="97" ht="36" customHeight="1">
      <x:c r="A97" s="8"/>
      <x:c r="B97" s="8"/>
      <x:c r="C97" s="8"/>
      <x:c r="D97" s="8"/>
      <x:c r="E97" s="8"/>
      <x:c r="F97" s="13"/>
      <x:c r="G97" s="12" t="str">
        <x:f>IF(A97="","",IF(OR(ISBLANK(E97),ISBLANK(F97)),"",IF(OR(NOT(ISNUMBER(E97)),NOT(ISNUMBER(F97)),E97&lt;0,F97&lt;0),"Check cost",ROUND(E97*F97,2))))</x:f>
      </x:c>
      <x:c r="H97" s="8"/>
      <x:c r="I97" s="10" t="str">
        <x:f>IF(A97="","",IF(COUNTIF('Work Orders'!$A$6:$A$45,A97)&lt;&gt;1,"Check ID",IF(AND(B97&lt;&gt;"Labor",B97&lt;&gt;"Materials",B97&lt;&gt;"Other"),"Check type",IF(OR(ISBLANK(E97),ISBLANK(F97)),"Add qty/rate",IF(OR(NOT(ISNUMBER(E97)),NOT(ISNUMBER(F97)),E97&lt;0,F97&lt;0),"Check cost","OK")))))</x:f>
      </x:c>
    </x:row>
    <x:row r="98" ht="36" customHeight="1">
      <x:c r="A98" s="8"/>
      <x:c r="B98" s="8"/>
      <x:c r="C98" s="8"/>
      <x:c r="D98" s="8"/>
      <x:c r="E98" s="8"/>
      <x:c r="F98" s="13"/>
      <x:c r="G98" s="12" t="str">
        <x:f>IF(A98="","",IF(OR(ISBLANK(E98),ISBLANK(F98)),"",IF(OR(NOT(ISNUMBER(E98)),NOT(ISNUMBER(F98)),E98&lt;0,F98&lt;0),"Check cost",ROUND(E98*F98,2))))</x:f>
      </x:c>
      <x:c r="H98" s="8"/>
      <x:c r="I98" s="10" t="str">
        <x:f>IF(A98="","",IF(COUNTIF('Work Orders'!$A$6:$A$45,A98)&lt;&gt;1,"Check ID",IF(AND(B98&lt;&gt;"Labor",B98&lt;&gt;"Materials",B98&lt;&gt;"Other"),"Check type",IF(OR(ISBLANK(E98),ISBLANK(F98)),"Add qty/rate",IF(OR(NOT(ISNUMBER(E98)),NOT(ISNUMBER(F98)),E98&lt;0,F98&lt;0),"Check cost","OK")))))</x:f>
      </x:c>
    </x:row>
    <x:row r="99" ht="36" customHeight="1">
      <x:c r="A99" s="8"/>
      <x:c r="B99" s="8"/>
      <x:c r="C99" s="8"/>
      <x:c r="D99" s="8"/>
      <x:c r="E99" s="8"/>
      <x:c r="F99" s="13"/>
      <x:c r="G99" s="12" t="str">
        <x:f>IF(A99="","",IF(OR(ISBLANK(E99),ISBLANK(F99)),"",IF(OR(NOT(ISNUMBER(E99)),NOT(ISNUMBER(F99)),E99&lt;0,F99&lt;0),"Check cost",ROUND(E99*F99,2))))</x:f>
      </x:c>
      <x:c r="H99" s="8"/>
      <x:c r="I99" s="10" t="str">
        <x:f>IF(A99="","",IF(COUNTIF('Work Orders'!$A$6:$A$45,A99)&lt;&gt;1,"Check ID",IF(AND(B99&lt;&gt;"Labor",B99&lt;&gt;"Materials",B99&lt;&gt;"Other"),"Check type",IF(OR(ISBLANK(E99),ISBLANK(F99)),"Add qty/rate",IF(OR(NOT(ISNUMBER(E99)),NOT(ISNUMBER(F99)),E99&lt;0,F99&lt;0),"Check cost","OK")))))</x:f>
      </x:c>
    </x:row>
    <x:row r="100" ht="36" customHeight="1">
      <x:c r="A100" s="8"/>
      <x:c r="B100" s="8"/>
      <x:c r="C100" s="8"/>
      <x:c r="D100" s="8"/>
      <x:c r="E100" s="8"/>
      <x:c r="F100" s="13"/>
      <x:c r="G100" s="12" t="str">
        <x:f>IF(A100="","",IF(OR(ISBLANK(E100),ISBLANK(F100)),"",IF(OR(NOT(ISNUMBER(E100)),NOT(ISNUMBER(F100)),E100&lt;0,F100&lt;0),"Check cost",ROUND(E100*F100,2))))</x:f>
      </x:c>
      <x:c r="H100" s="8"/>
      <x:c r="I100" s="10" t="str">
        <x:f>IF(A100="","",IF(COUNTIF('Work Orders'!$A$6:$A$45,A100)&lt;&gt;1,"Check ID",IF(AND(B100&lt;&gt;"Labor",B100&lt;&gt;"Materials",B100&lt;&gt;"Other"),"Check type",IF(OR(ISBLANK(E100),ISBLANK(F100)),"Add qty/rate",IF(OR(NOT(ISNUMBER(E100)),NOT(ISNUMBER(F100)),E100&lt;0,F100&lt;0),"Check cost","OK")))))</x:f>
      </x:c>
    </x:row>
    <x:row r="101" ht="36" customHeight="1">
      <x:c r="A101" s="8"/>
      <x:c r="B101" s="8"/>
      <x:c r="C101" s="8"/>
      <x:c r="D101" s="8"/>
      <x:c r="E101" s="8"/>
      <x:c r="F101" s="13"/>
      <x:c r="G101" s="12" t="str">
        <x:f>IF(A101="","",IF(OR(ISBLANK(E101),ISBLANK(F101)),"",IF(OR(NOT(ISNUMBER(E101)),NOT(ISNUMBER(F101)),E101&lt;0,F101&lt;0),"Check cost",ROUND(E101*F101,2))))</x:f>
      </x:c>
      <x:c r="H101" s="8"/>
      <x:c r="I101" s="10" t="str">
        <x:f>IF(A101="","",IF(COUNTIF('Work Orders'!$A$6:$A$45,A101)&lt;&gt;1,"Check ID",IF(AND(B101&lt;&gt;"Labor",B101&lt;&gt;"Materials",B101&lt;&gt;"Other"),"Check type",IF(OR(ISBLANK(E101),ISBLANK(F101)),"Add qty/rate",IF(OR(NOT(ISNUMBER(E101)),NOT(ISNUMBER(F101)),E101&lt;0,F101&lt;0),"Check cost","OK")))))</x:f>
      </x:c>
    </x:row>
    <x:row r="102" ht="36" customHeight="1">
      <x:c r="A102" s="8"/>
      <x:c r="B102" s="8"/>
      <x:c r="C102" s="8"/>
      <x:c r="D102" s="8"/>
      <x:c r="E102" s="8"/>
      <x:c r="F102" s="13"/>
      <x:c r="G102" s="12" t="str">
        <x:f>IF(A102="","",IF(OR(ISBLANK(E102),ISBLANK(F102)),"",IF(OR(NOT(ISNUMBER(E102)),NOT(ISNUMBER(F102)),E102&lt;0,F102&lt;0),"Check cost",ROUND(E102*F102,2))))</x:f>
      </x:c>
      <x:c r="H102" s="8"/>
      <x:c r="I102" s="10" t="str">
        <x:f>IF(A102="","",IF(COUNTIF('Work Orders'!$A$6:$A$45,A102)&lt;&gt;1,"Check ID",IF(AND(B102&lt;&gt;"Labor",B102&lt;&gt;"Materials",B102&lt;&gt;"Other"),"Check type",IF(OR(ISBLANK(E102),ISBLANK(F102)),"Add qty/rate",IF(OR(NOT(ISNUMBER(E102)),NOT(ISNUMBER(F102)),E102&lt;0,F102&lt;0),"Check cost","OK")))))</x:f>
      </x:c>
    </x:row>
    <x:row r="103" ht="36" customHeight="1">
      <x:c r="A103" s="8"/>
      <x:c r="B103" s="8"/>
      <x:c r="C103" s="8"/>
      <x:c r="D103" s="8"/>
      <x:c r="E103" s="8"/>
      <x:c r="F103" s="13"/>
      <x:c r="G103" s="12" t="str">
        <x:f>IF(A103="","",IF(OR(ISBLANK(E103),ISBLANK(F103)),"",IF(OR(NOT(ISNUMBER(E103)),NOT(ISNUMBER(F103)),E103&lt;0,F103&lt;0),"Check cost",ROUND(E103*F103,2))))</x:f>
      </x:c>
      <x:c r="H103" s="8"/>
      <x:c r="I103" s="10" t="str">
        <x:f>IF(A103="","",IF(COUNTIF('Work Orders'!$A$6:$A$45,A103)&lt;&gt;1,"Check ID",IF(AND(B103&lt;&gt;"Labor",B103&lt;&gt;"Materials",B103&lt;&gt;"Other"),"Check type",IF(OR(ISBLANK(E103),ISBLANK(F103)),"Add qty/rate",IF(OR(NOT(ISNUMBER(E103)),NOT(ISNUMBER(F103)),E103&lt;0,F103&lt;0),"Check cost","OK")))))</x:f>
      </x:c>
    </x:row>
    <x:row r="104" ht="36" customHeight="1">
      <x:c r="A104" s="8"/>
      <x:c r="B104" s="8"/>
      <x:c r="C104" s="8"/>
      <x:c r="D104" s="8"/>
      <x:c r="E104" s="8"/>
      <x:c r="F104" s="13"/>
      <x:c r="G104" s="12" t="str">
        <x:f>IF(A104="","",IF(OR(ISBLANK(E104),ISBLANK(F104)),"",IF(OR(NOT(ISNUMBER(E104)),NOT(ISNUMBER(F104)),E104&lt;0,F104&lt;0),"Check cost",ROUND(E104*F104,2))))</x:f>
      </x:c>
      <x:c r="H104" s="8"/>
      <x:c r="I104" s="10" t="str">
        <x:f>IF(A104="","",IF(COUNTIF('Work Orders'!$A$6:$A$45,A104)&lt;&gt;1,"Check ID",IF(AND(B104&lt;&gt;"Labor",B104&lt;&gt;"Materials",B104&lt;&gt;"Other"),"Check type",IF(OR(ISBLANK(E104),ISBLANK(F104)),"Add qty/rate",IF(OR(NOT(ISNUMBER(E104)),NOT(ISNUMBER(F104)),E104&lt;0,F104&lt;0),"Check cost","OK")))))</x:f>
      </x:c>
    </x:row>
    <x:row r="105" ht="36" customHeight="1">
      <x:c r="A105" s="8"/>
      <x:c r="B105" s="8"/>
      <x:c r="C105" s="8"/>
      <x:c r="D105" s="8"/>
      <x:c r="E105" s="8"/>
      <x:c r="F105" s="13"/>
      <x:c r="G105" s="12" t="str">
        <x:f>IF(A105="","",IF(OR(ISBLANK(E105),ISBLANK(F105)),"",IF(OR(NOT(ISNUMBER(E105)),NOT(ISNUMBER(F105)),E105&lt;0,F105&lt;0),"Check cost",ROUND(E105*F105,2))))</x:f>
      </x:c>
      <x:c r="H105" s="8"/>
      <x:c r="I105" s="10" t="str">
        <x:f>IF(A105="","",IF(COUNTIF('Work Orders'!$A$6:$A$45,A105)&lt;&gt;1,"Check ID",IF(AND(B105&lt;&gt;"Labor",B105&lt;&gt;"Materials",B105&lt;&gt;"Other"),"Check type",IF(OR(ISBLANK(E105),ISBLANK(F105)),"Add qty/rate",IF(OR(NOT(ISNUMBER(E105)),NOT(ISNUMBER(F105)),E105&lt;0,F105&lt;0),"Check cost","OK")))))</x:f>
      </x:c>
    </x:row>
    <x:row r="106" ht="36" customHeight="1">
      <x:c r="A106" s="8"/>
      <x:c r="B106" s="8"/>
      <x:c r="C106" s="8"/>
      <x:c r="D106" s="8"/>
      <x:c r="E106" s="8"/>
      <x:c r="F106" s="13"/>
      <x:c r="G106" s="12" t="str">
        <x:f>IF(A106="","",IF(OR(ISBLANK(E106),ISBLANK(F106)),"",IF(OR(NOT(ISNUMBER(E106)),NOT(ISNUMBER(F106)),E106&lt;0,F106&lt;0),"Check cost",ROUND(E106*F106,2))))</x:f>
      </x:c>
      <x:c r="H106" s="8"/>
      <x:c r="I106" s="10" t="str">
        <x:f>IF(A106="","",IF(COUNTIF('Work Orders'!$A$6:$A$45,A106)&lt;&gt;1,"Check ID",IF(AND(B106&lt;&gt;"Labor",B106&lt;&gt;"Materials",B106&lt;&gt;"Other"),"Check type",IF(OR(ISBLANK(E106),ISBLANK(F106)),"Add qty/rate",IF(OR(NOT(ISNUMBER(E106)),NOT(ISNUMBER(F106)),E106&lt;0,F106&lt;0),"Check cost","OK")))))</x:f>
      </x:c>
    </x:row>
    <x:row r="107" ht="36" customHeight="1">
      <x:c r="A107" s="8"/>
      <x:c r="B107" s="8"/>
      <x:c r="C107" s="8"/>
      <x:c r="D107" s="8"/>
      <x:c r="E107" s="8"/>
      <x:c r="F107" s="13"/>
      <x:c r="G107" s="12" t="str">
        <x:f>IF(A107="","",IF(OR(ISBLANK(E107),ISBLANK(F107)),"",IF(OR(NOT(ISNUMBER(E107)),NOT(ISNUMBER(F107)),E107&lt;0,F107&lt;0),"Check cost",ROUND(E107*F107,2))))</x:f>
      </x:c>
      <x:c r="H107" s="8"/>
      <x:c r="I107" s="10" t="str">
        <x:f>IF(A107="","",IF(COUNTIF('Work Orders'!$A$6:$A$45,A107)&lt;&gt;1,"Check ID",IF(AND(B107&lt;&gt;"Labor",B107&lt;&gt;"Materials",B107&lt;&gt;"Other"),"Check type",IF(OR(ISBLANK(E107),ISBLANK(F107)),"Add qty/rate",IF(OR(NOT(ISNUMBER(E107)),NOT(ISNUMBER(F107)),E107&lt;0,F107&lt;0),"Check cost","OK")))))</x:f>
      </x:c>
    </x:row>
    <x:row r="108" ht="36" customHeight="1">
      <x:c r="A108" s="8"/>
      <x:c r="B108" s="8"/>
      <x:c r="C108" s="8"/>
      <x:c r="D108" s="8"/>
      <x:c r="E108" s="8"/>
      <x:c r="F108" s="13"/>
      <x:c r="G108" s="12" t="str">
        <x:f>IF(A108="","",IF(OR(ISBLANK(E108),ISBLANK(F108)),"",IF(OR(NOT(ISNUMBER(E108)),NOT(ISNUMBER(F108)),E108&lt;0,F108&lt;0),"Check cost",ROUND(E108*F108,2))))</x:f>
      </x:c>
      <x:c r="H108" s="8"/>
      <x:c r="I108" s="10" t="str">
        <x:f>IF(A108="","",IF(COUNTIF('Work Orders'!$A$6:$A$45,A108)&lt;&gt;1,"Check ID",IF(AND(B108&lt;&gt;"Labor",B108&lt;&gt;"Materials",B108&lt;&gt;"Other"),"Check type",IF(OR(ISBLANK(E108),ISBLANK(F108)),"Add qty/rate",IF(OR(NOT(ISNUMBER(E108)),NOT(ISNUMBER(F108)),E108&lt;0,F108&lt;0),"Check cost","OK")))))</x:f>
      </x:c>
    </x:row>
    <x:row r="109" ht="36" customHeight="1">
      <x:c r="A109" s="8"/>
      <x:c r="B109" s="8"/>
      <x:c r="C109" s="8"/>
      <x:c r="D109" s="8"/>
      <x:c r="E109" s="8"/>
      <x:c r="F109" s="13"/>
      <x:c r="G109" s="12" t="str">
        <x:f>IF(A109="","",IF(OR(ISBLANK(E109),ISBLANK(F109)),"",IF(OR(NOT(ISNUMBER(E109)),NOT(ISNUMBER(F109)),E109&lt;0,F109&lt;0),"Check cost",ROUND(E109*F109,2))))</x:f>
      </x:c>
      <x:c r="H109" s="8"/>
      <x:c r="I109" s="10" t="str">
        <x:f>IF(A109="","",IF(COUNTIF('Work Orders'!$A$6:$A$45,A109)&lt;&gt;1,"Check ID",IF(AND(B109&lt;&gt;"Labor",B109&lt;&gt;"Materials",B109&lt;&gt;"Other"),"Check type",IF(OR(ISBLANK(E109),ISBLANK(F109)),"Add qty/rate",IF(OR(NOT(ISNUMBER(E109)),NOT(ISNUMBER(F109)),E109&lt;0,F109&lt;0),"Check cost","OK")))))</x:f>
      </x:c>
    </x:row>
    <x:row r="110" ht="36" customHeight="1">
      <x:c r="A110" s="8"/>
      <x:c r="B110" s="8"/>
      <x:c r="C110" s="8"/>
      <x:c r="D110" s="8"/>
      <x:c r="E110" s="8"/>
      <x:c r="F110" s="13"/>
      <x:c r="G110" s="12" t="str">
        <x:f>IF(A110="","",IF(OR(ISBLANK(E110),ISBLANK(F110)),"",IF(OR(NOT(ISNUMBER(E110)),NOT(ISNUMBER(F110)),E110&lt;0,F110&lt;0),"Check cost",ROUND(E110*F110,2))))</x:f>
      </x:c>
      <x:c r="H110" s="8"/>
      <x:c r="I110" s="10" t="str">
        <x:f>IF(A110="","",IF(COUNTIF('Work Orders'!$A$6:$A$45,A110)&lt;&gt;1,"Check ID",IF(AND(B110&lt;&gt;"Labor",B110&lt;&gt;"Materials",B110&lt;&gt;"Other"),"Check type",IF(OR(ISBLANK(E110),ISBLANK(F110)),"Add qty/rate",IF(OR(NOT(ISNUMBER(E110)),NOT(ISNUMBER(F110)),E110&lt;0,F110&lt;0),"Check cost","OK")))))</x:f>
      </x:c>
    </x:row>
    <x:row r="111" ht="36" customHeight="1">
      <x:c r="A111" s="8"/>
      <x:c r="B111" s="8"/>
      <x:c r="C111" s="8"/>
      <x:c r="D111" s="8"/>
      <x:c r="E111" s="8"/>
      <x:c r="F111" s="13"/>
      <x:c r="G111" s="12" t="str">
        <x:f>IF(A111="","",IF(OR(ISBLANK(E111),ISBLANK(F111)),"",IF(OR(NOT(ISNUMBER(E111)),NOT(ISNUMBER(F111)),E111&lt;0,F111&lt;0),"Check cost",ROUND(E111*F111,2))))</x:f>
      </x:c>
      <x:c r="H111" s="8"/>
      <x:c r="I111" s="10" t="str">
        <x:f>IF(A111="","",IF(COUNTIF('Work Orders'!$A$6:$A$45,A111)&lt;&gt;1,"Check ID",IF(AND(B111&lt;&gt;"Labor",B111&lt;&gt;"Materials",B111&lt;&gt;"Other"),"Check type",IF(OR(ISBLANK(E111),ISBLANK(F111)),"Add qty/rate",IF(OR(NOT(ISNUMBER(E111)),NOT(ISNUMBER(F111)),E111&lt;0,F111&lt;0),"Check cost","OK")))))</x:f>
      </x:c>
    </x:row>
    <x:row r="112" ht="36" customHeight="1">
      <x:c r="A112" s="8"/>
      <x:c r="B112" s="8"/>
      <x:c r="C112" s="8"/>
      <x:c r="D112" s="8"/>
      <x:c r="E112" s="8"/>
      <x:c r="F112" s="13"/>
      <x:c r="G112" s="12" t="str">
        <x:f>IF(A112="","",IF(OR(ISBLANK(E112),ISBLANK(F112)),"",IF(OR(NOT(ISNUMBER(E112)),NOT(ISNUMBER(F112)),E112&lt;0,F112&lt;0),"Check cost",ROUND(E112*F112,2))))</x:f>
      </x:c>
      <x:c r="H112" s="8"/>
      <x:c r="I112" s="10" t="str">
        <x:f>IF(A112="","",IF(COUNTIF('Work Orders'!$A$6:$A$45,A112)&lt;&gt;1,"Check ID",IF(AND(B112&lt;&gt;"Labor",B112&lt;&gt;"Materials",B112&lt;&gt;"Other"),"Check type",IF(OR(ISBLANK(E112),ISBLANK(F112)),"Add qty/rate",IF(OR(NOT(ISNUMBER(E112)),NOT(ISNUMBER(F112)),E112&lt;0,F112&lt;0),"Check cost","OK")))))</x:f>
      </x:c>
    </x:row>
    <x:row r="113" ht="36" customHeight="1">
      <x:c r="A113" s="8"/>
      <x:c r="B113" s="8"/>
      <x:c r="C113" s="8"/>
      <x:c r="D113" s="8"/>
      <x:c r="E113" s="8"/>
      <x:c r="F113" s="13"/>
      <x:c r="G113" s="12" t="str">
        <x:f>IF(A113="","",IF(OR(ISBLANK(E113),ISBLANK(F113)),"",IF(OR(NOT(ISNUMBER(E113)),NOT(ISNUMBER(F113)),E113&lt;0,F113&lt;0),"Check cost",ROUND(E113*F113,2))))</x:f>
      </x:c>
      <x:c r="H113" s="8"/>
      <x:c r="I113" s="10" t="str">
        <x:f>IF(A113="","",IF(COUNTIF('Work Orders'!$A$6:$A$45,A113)&lt;&gt;1,"Check ID",IF(AND(B113&lt;&gt;"Labor",B113&lt;&gt;"Materials",B113&lt;&gt;"Other"),"Check type",IF(OR(ISBLANK(E113),ISBLANK(F113)),"Add qty/rate",IF(OR(NOT(ISNUMBER(E113)),NOT(ISNUMBER(F113)),E113&lt;0,F113&lt;0),"Check cost","OK")))))</x:f>
      </x:c>
    </x:row>
    <x:row r="114" ht="36" customHeight="1">
      <x:c r="A114" s="8"/>
      <x:c r="B114" s="8"/>
      <x:c r="C114" s="8"/>
      <x:c r="D114" s="8"/>
      <x:c r="E114" s="8"/>
      <x:c r="F114" s="13"/>
      <x:c r="G114" s="12" t="str">
        <x:f>IF(A114="","",IF(OR(ISBLANK(E114),ISBLANK(F114)),"",IF(OR(NOT(ISNUMBER(E114)),NOT(ISNUMBER(F114)),E114&lt;0,F114&lt;0),"Check cost",ROUND(E114*F114,2))))</x:f>
      </x:c>
      <x:c r="H114" s="8"/>
      <x:c r="I114" s="10" t="str">
        <x:f>IF(A114="","",IF(COUNTIF('Work Orders'!$A$6:$A$45,A114)&lt;&gt;1,"Check ID",IF(AND(B114&lt;&gt;"Labor",B114&lt;&gt;"Materials",B114&lt;&gt;"Other"),"Check type",IF(OR(ISBLANK(E114),ISBLANK(F114)),"Add qty/rate",IF(OR(NOT(ISNUMBER(E114)),NOT(ISNUMBER(F114)),E114&lt;0,F114&lt;0),"Check cost","OK")))))</x:f>
      </x:c>
    </x:row>
    <x:row r="115" ht="36" customHeight="1">
      <x:c r="A115" s="8"/>
      <x:c r="B115" s="8"/>
      <x:c r="C115" s="8"/>
      <x:c r="D115" s="8"/>
      <x:c r="E115" s="8"/>
      <x:c r="F115" s="13"/>
      <x:c r="G115" s="12" t="str">
        <x:f>IF(A115="","",IF(OR(ISBLANK(E115),ISBLANK(F115)),"",IF(OR(NOT(ISNUMBER(E115)),NOT(ISNUMBER(F115)),E115&lt;0,F115&lt;0),"Check cost",ROUND(E115*F115,2))))</x:f>
      </x:c>
      <x:c r="H115" s="8"/>
      <x:c r="I115" s="10" t="str">
        <x:f>IF(A115="","",IF(COUNTIF('Work Orders'!$A$6:$A$45,A115)&lt;&gt;1,"Check ID",IF(AND(B115&lt;&gt;"Labor",B115&lt;&gt;"Materials",B115&lt;&gt;"Other"),"Check type",IF(OR(ISBLANK(E115),ISBLANK(F115)),"Add qty/rate",IF(OR(NOT(ISNUMBER(E115)),NOT(ISNUMBER(F115)),E115&lt;0,F115&lt;0),"Check cost","OK")))))</x:f>
      </x:c>
    </x:row>
    <x:row r="116" ht="36" customHeight="1">
      <x:c r="A116" s="8"/>
      <x:c r="B116" s="8"/>
      <x:c r="C116" s="8"/>
      <x:c r="D116" s="8"/>
      <x:c r="E116" s="8"/>
      <x:c r="F116" s="13"/>
      <x:c r="G116" s="12" t="str">
        <x:f>IF(A116="","",IF(OR(ISBLANK(E116),ISBLANK(F116)),"",IF(OR(NOT(ISNUMBER(E116)),NOT(ISNUMBER(F116)),E116&lt;0,F116&lt;0),"Check cost",ROUND(E116*F116,2))))</x:f>
      </x:c>
      <x:c r="H116" s="8"/>
      <x:c r="I116" s="10" t="str">
        <x:f>IF(A116="","",IF(COUNTIF('Work Orders'!$A$6:$A$45,A116)&lt;&gt;1,"Check ID",IF(AND(B116&lt;&gt;"Labor",B116&lt;&gt;"Materials",B116&lt;&gt;"Other"),"Check type",IF(OR(ISBLANK(E116),ISBLANK(F116)),"Add qty/rate",IF(OR(NOT(ISNUMBER(E116)),NOT(ISNUMBER(F116)),E116&lt;0,F116&lt;0),"Check cost","OK")))))</x:f>
      </x:c>
    </x:row>
    <x:row r="117" ht="36" customHeight="1">
      <x:c r="A117" s="8"/>
      <x:c r="B117" s="8"/>
      <x:c r="C117" s="8"/>
      <x:c r="D117" s="8"/>
      <x:c r="E117" s="8"/>
      <x:c r="F117" s="13"/>
      <x:c r="G117" s="12" t="str">
        <x:f>IF(A117="","",IF(OR(ISBLANK(E117),ISBLANK(F117)),"",IF(OR(NOT(ISNUMBER(E117)),NOT(ISNUMBER(F117)),E117&lt;0,F117&lt;0),"Check cost",ROUND(E117*F117,2))))</x:f>
      </x:c>
      <x:c r="H117" s="8"/>
      <x:c r="I117" s="10" t="str">
        <x:f>IF(A117="","",IF(COUNTIF('Work Orders'!$A$6:$A$45,A117)&lt;&gt;1,"Check ID",IF(AND(B117&lt;&gt;"Labor",B117&lt;&gt;"Materials",B117&lt;&gt;"Other"),"Check type",IF(OR(ISBLANK(E117),ISBLANK(F117)),"Add qty/rate",IF(OR(NOT(ISNUMBER(E117)),NOT(ISNUMBER(F117)),E117&lt;0,F117&lt;0),"Check cost","OK")))))</x:f>
      </x:c>
    </x:row>
    <x:row r="118" ht="36" customHeight="1">
      <x:c r="A118" s="8"/>
      <x:c r="B118" s="8"/>
      <x:c r="C118" s="8"/>
      <x:c r="D118" s="8"/>
      <x:c r="E118" s="8"/>
      <x:c r="F118" s="13"/>
      <x:c r="G118" s="12" t="str">
        <x:f>IF(A118="","",IF(OR(ISBLANK(E118),ISBLANK(F118)),"",IF(OR(NOT(ISNUMBER(E118)),NOT(ISNUMBER(F118)),E118&lt;0,F118&lt;0),"Check cost",ROUND(E118*F118,2))))</x:f>
      </x:c>
      <x:c r="H118" s="8"/>
      <x:c r="I118" s="10" t="str">
        <x:f>IF(A118="","",IF(COUNTIF('Work Orders'!$A$6:$A$45,A118)&lt;&gt;1,"Check ID",IF(AND(B118&lt;&gt;"Labor",B118&lt;&gt;"Materials",B118&lt;&gt;"Other"),"Check type",IF(OR(ISBLANK(E118),ISBLANK(F118)),"Add qty/rate",IF(OR(NOT(ISNUMBER(E118)),NOT(ISNUMBER(F118)),E118&lt;0,F118&lt;0),"Check cost","OK")))))</x:f>
      </x:c>
    </x:row>
    <x:row r="119" ht="36" customHeight="1">
      <x:c r="A119" s="8"/>
      <x:c r="B119" s="8"/>
      <x:c r="C119" s="8"/>
      <x:c r="D119" s="8"/>
      <x:c r="E119" s="8"/>
      <x:c r="F119" s="13"/>
      <x:c r="G119" s="12" t="str">
        <x:f>IF(A119="","",IF(OR(ISBLANK(E119),ISBLANK(F119)),"",IF(OR(NOT(ISNUMBER(E119)),NOT(ISNUMBER(F119)),E119&lt;0,F119&lt;0),"Check cost",ROUND(E119*F119,2))))</x:f>
      </x:c>
      <x:c r="H119" s="8"/>
      <x:c r="I119" s="10" t="str">
        <x:f>IF(A119="","",IF(COUNTIF('Work Orders'!$A$6:$A$45,A119)&lt;&gt;1,"Check ID",IF(AND(B119&lt;&gt;"Labor",B119&lt;&gt;"Materials",B119&lt;&gt;"Other"),"Check type",IF(OR(ISBLANK(E119),ISBLANK(F119)),"Add qty/rate",IF(OR(NOT(ISNUMBER(E119)),NOT(ISNUMBER(F119)),E119&lt;0,F119&lt;0),"Check cost","OK")))))</x:f>
      </x:c>
    </x:row>
    <x:row r="120" ht="36" customHeight="1">
      <x:c r="A120" s="8"/>
      <x:c r="B120" s="8"/>
      <x:c r="C120" s="8"/>
      <x:c r="D120" s="8"/>
      <x:c r="E120" s="8"/>
      <x:c r="F120" s="13"/>
      <x:c r="G120" s="12" t="str">
        <x:f>IF(A120="","",IF(OR(ISBLANK(E120),ISBLANK(F120)),"",IF(OR(NOT(ISNUMBER(E120)),NOT(ISNUMBER(F120)),E120&lt;0,F120&lt;0),"Check cost",ROUND(E120*F120,2))))</x:f>
      </x:c>
      <x:c r="H120" s="8"/>
      <x:c r="I120" s="10" t="str">
        <x:f>IF(A120="","",IF(COUNTIF('Work Orders'!$A$6:$A$45,A120)&lt;&gt;1,"Check ID",IF(AND(B120&lt;&gt;"Labor",B120&lt;&gt;"Materials",B120&lt;&gt;"Other"),"Check type",IF(OR(ISBLANK(E120),ISBLANK(F120)),"Add qty/rate",IF(OR(NOT(ISNUMBER(E120)),NOT(ISNUMBER(F120)),E120&lt;0,F120&lt;0),"Check cost","OK")))))</x:f>
      </x:c>
    </x:row>
    <x:row r="121" ht="36" customHeight="1">
      <x:c r="A121" s="8"/>
      <x:c r="B121" s="8"/>
      <x:c r="C121" s="8"/>
      <x:c r="D121" s="8"/>
      <x:c r="E121" s="8"/>
      <x:c r="F121" s="13"/>
      <x:c r="G121" s="12" t="str">
        <x:f>IF(A121="","",IF(OR(ISBLANK(E121),ISBLANK(F121)),"",IF(OR(NOT(ISNUMBER(E121)),NOT(ISNUMBER(F121)),E121&lt;0,F121&lt;0),"Check cost",ROUND(E121*F121,2))))</x:f>
      </x:c>
      <x:c r="H121" s="8"/>
      <x:c r="I121" s="10" t="str">
        <x:f>IF(A121="","",IF(COUNTIF('Work Orders'!$A$6:$A$45,A121)&lt;&gt;1,"Check ID",IF(AND(B121&lt;&gt;"Labor",B121&lt;&gt;"Materials",B121&lt;&gt;"Other"),"Check type",IF(OR(ISBLANK(E121),ISBLANK(F121)),"Add qty/rate",IF(OR(NOT(ISNUMBER(E121)),NOT(ISNUMBER(F121)),E121&lt;0,F121&lt;0),"Check cost","OK")))))</x:f>
      </x:c>
    </x:row>
    <x:row r="122" ht="36" customHeight="1">
      <x:c r="A122" s="8"/>
      <x:c r="B122" s="8"/>
      <x:c r="C122" s="8"/>
      <x:c r="D122" s="8"/>
      <x:c r="E122" s="8"/>
      <x:c r="F122" s="13"/>
      <x:c r="G122" s="12" t="str">
        <x:f>IF(A122="","",IF(OR(ISBLANK(E122),ISBLANK(F122)),"",IF(OR(NOT(ISNUMBER(E122)),NOT(ISNUMBER(F122)),E122&lt;0,F122&lt;0),"Check cost",ROUND(E122*F122,2))))</x:f>
      </x:c>
      <x:c r="H122" s="8"/>
      <x:c r="I122" s="10" t="str">
        <x:f>IF(A122="","",IF(COUNTIF('Work Orders'!$A$6:$A$45,A122)&lt;&gt;1,"Check ID",IF(AND(B122&lt;&gt;"Labor",B122&lt;&gt;"Materials",B122&lt;&gt;"Other"),"Check type",IF(OR(ISBLANK(E122),ISBLANK(F122)),"Add qty/rate",IF(OR(NOT(ISNUMBER(E122)),NOT(ISNUMBER(F122)),E122&lt;0,F122&lt;0),"Check cost","OK")))))</x:f>
      </x:c>
    </x:row>
    <x:row r="123" ht="36" customHeight="1">
      <x:c r="A123" s="8"/>
      <x:c r="B123" s="8"/>
      <x:c r="C123" s="8"/>
      <x:c r="D123" s="8"/>
      <x:c r="E123" s="8"/>
      <x:c r="F123" s="13"/>
      <x:c r="G123" s="12" t="str">
        <x:f>IF(A123="","",IF(OR(ISBLANK(E123),ISBLANK(F123)),"",IF(OR(NOT(ISNUMBER(E123)),NOT(ISNUMBER(F123)),E123&lt;0,F123&lt;0),"Check cost",ROUND(E123*F123,2))))</x:f>
      </x:c>
      <x:c r="H123" s="8"/>
      <x:c r="I123" s="10" t="str">
        <x:f>IF(A123="","",IF(COUNTIF('Work Orders'!$A$6:$A$45,A123)&lt;&gt;1,"Check ID",IF(AND(B123&lt;&gt;"Labor",B123&lt;&gt;"Materials",B123&lt;&gt;"Other"),"Check type",IF(OR(ISBLANK(E123),ISBLANK(F123)),"Add qty/rate",IF(OR(NOT(ISNUMBER(E123)),NOT(ISNUMBER(F123)),E123&lt;0,F123&lt;0),"Check cost","OK")))))</x:f>
      </x:c>
    </x:row>
    <x:row r="124" ht="36" customHeight="1">
      <x:c r="A124" s="8"/>
      <x:c r="B124" s="8"/>
      <x:c r="C124" s="8"/>
      <x:c r="D124" s="8"/>
      <x:c r="E124" s="8"/>
      <x:c r="F124" s="13"/>
      <x:c r="G124" s="12" t="str">
        <x:f>IF(A124="","",IF(OR(ISBLANK(E124),ISBLANK(F124)),"",IF(OR(NOT(ISNUMBER(E124)),NOT(ISNUMBER(F124)),E124&lt;0,F124&lt;0),"Check cost",ROUND(E124*F124,2))))</x:f>
      </x:c>
      <x:c r="H124" s="8"/>
      <x:c r="I124" s="10" t="str">
        <x:f>IF(A124="","",IF(COUNTIF('Work Orders'!$A$6:$A$45,A124)&lt;&gt;1,"Check ID",IF(AND(B124&lt;&gt;"Labor",B124&lt;&gt;"Materials",B124&lt;&gt;"Other"),"Check type",IF(OR(ISBLANK(E124),ISBLANK(F124)),"Add qty/rate",IF(OR(NOT(ISNUMBER(E124)),NOT(ISNUMBER(F124)),E124&lt;0,F124&lt;0),"Check cost","OK")))))</x:f>
      </x:c>
    </x:row>
    <x:row r="125" ht="36" customHeight="1">
      <x:c r="A125" s="8"/>
      <x:c r="B125" s="8"/>
      <x:c r="C125" s="8"/>
      <x:c r="D125" s="8"/>
      <x:c r="E125" s="8"/>
      <x:c r="F125" s="13"/>
      <x:c r="G125" s="12" t="str">
        <x:f>IF(A125="","",IF(OR(ISBLANK(E125),ISBLANK(F125)),"",IF(OR(NOT(ISNUMBER(E125)),NOT(ISNUMBER(F125)),E125&lt;0,F125&lt;0),"Check cost",ROUND(E125*F125,2))))</x:f>
      </x:c>
      <x:c r="H125" s="8"/>
      <x:c r="I125" s="10" t="str">
        <x:f>IF(A125="","",IF(COUNTIF('Work Orders'!$A$6:$A$45,A125)&lt;&gt;1,"Check ID",IF(AND(B125&lt;&gt;"Labor",B125&lt;&gt;"Materials",B125&lt;&gt;"Other"),"Check type",IF(OR(ISBLANK(E125),ISBLANK(F125)),"Add qty/rate",IF(OR(NOT(ISNUMBER(E125)),NOT(ISNUMBER(F125)),E125&lt;0,F125&lt;0),"Check cost","OK")))))</x:f>
      </x:c>
    </x:row>
  </x:sheetData>
  <x:dataValidations count="2">
    <x:dataValidation type="list" sqref="B6:B125">
      <x:formula1>"Labor,Materials,Other"</x:formula1>
    </x:dataValidation>
    <x:dataValidation type="decimal" sqref="E6:F125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b9d66ed808d455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23" hidden="0" customWidth="1"/>
  </x:cols>
  <x:sheetData>
    <x:row r="2">
      <x:c r="A2" s="1" t="str">
        <x:v>Work Order Summary</x:v>
      </x:c>
    </x:row>
    <x:row r="4">
      <x:c r="A4" t="str">
        <x:v>As-of date</x:v>
      </x:c>
      <x:c r="B4" s="14" t="n">
        <x:f>TODAY()</x:f>
        <x:v>46296</x:v>
      </x:c>
    </x:row>
    <x:row r="6" ht="34" customHeight="1">
      <x:c r="A6" s="5" t="str">
        <x:v>Status</x:v>
      </x:c>
      <x:c r="B6" s="5" t="str">
        <x:v>Count</x:v>
      </x:c>
    </x:row>
    <x:row r="7">
      <x:c r="A7" t="str">
        <x:v>Requested</x:v>
      </x:c>
      <x:c r="B7" t="n">
        <x:f>COUNTIF('Work Orders'!$J$6:$J$45,A7)</x:f>
        <x:v>1</x:v>
      </x:c>
    </x:row>
    <x:row r="8">
      <x:c r="A8" t="str">
        <x:v>Assigned</x:v>
      </x:c>
      <x:c r="B8" t="n">
        <x:f>COUNTIF('Work Orders'!$J$6:$J$45,A8)</x:f>
        <x:v>1</x:v>
      </x:c>
    </x:row>
    <x:row r="9">
      <x:c r="A9" t="str">
        <x:v>In Progress</x:v>
      </x:c>
      <x:c r="B9" t="n">
        <x:f>COUNTIF('Work Orders'!$J$6:$J$45,A9)</x:f>
        <x:v>1</x:v>
      </x:c>
    </x:row>
    <x:row r="10">
      <x:c r="A10" t="str">
        <x:v>Waiting</x:v>
      </x:c>
      <x:c r="B10" t="n">
        <x:f>COUNTIF('Work Orders'!$J$6:$J$45,A10)</x:f>
        <x:v>0</x:v>
      </x:c>
    </x:row>
    <x:row r="11">
      <x:c r="A11" t="str">
        <x:v>Complete</x:v>
      </x:c>
      <x:c r="B11" t="n">
        <x:f>COUNTIF('Work Orders'!$J$6:$J$45,A11)</x:f>
        <x:v>1</x:v>
      </x:c>
    </x:row>
    <x:row r="12">
      <x:c r="A12" t="str">
        <x:v>Closed</x:v>
      </x:c>
      <x:c r="B12" t="n">
        <x:f>COUNTIF('Work Orders'!$J$6:$J$45,A12)</x:f>
        <x:v>1</x:v>
      </x:c>
    </x:row>
    <x:row r="13">
      <x:c r="A13" t="str">
        <x:v>Cancelled</x:v>
      </x:c>
      <x:c r="B13" t="n">
        <x:f>COUNTIF('Work Orders'!$J$6:$J$45,A13)</x:f>
        <x:v>0</x:v>
      </x:c>
    </x:row>
    <x:row r="15">
      <x:c r="A15" t="str">
        <x:v>Total work orders</x:v>
      </x:c>
      <x:c r="B15" t="n">
        <x:f>COUNTA('Work Orders'!A6:A45)</x:f>
        <x:v>5</x:v>
      </x:c>
    </x:row>
    <x:row r="16">
      <x:c r="A16" t="str">
        <x:v>Overdue open work</x:v>
      </x:c>
      <x:c r="B16" t="n">
        <x:f>COUNTIF('Work Orders'!U6:U45,"Overdue")</x:f>
        <x:v>0</x:v>
      </x:c>
    </x:row>
    <x:row r="17">
      <x:c r="A17" t="str">
        <x:v>Duplicate IDs</x:v>
      </x:c>
      <x:c r="B17" t="n">
        <x:f>COUNTIF('Work Orders'!T6:T45,"Duplicate ID")</x:f>
        <x:v>0</x:v>
      </x:c>
    </x:row>
    <x:row r="18">
      <x:c r="A18" t="str">
        <x:v>Detail rows to fix</x:v>
      </x:c>
      <x:c r="B18" t="n">
        <x:f>COUNTIF('Labor &amp; Materials'!I6:I125,"Check ID")+COUNTIF('Labor &amp; Materials'!I6:I125,"Check type")+COUNTIF('Labor &amp; Materials'!I6:I125,"Add qty/rate")+COUNTIF('Labor &amp; Materials'!I6:I125,"Check cost")</x:f>
        <x:v>0</x:v>
      </x:c>
    </x:row>
    <x:row r="19">
      <x:c r="A19" t="str">
        <x:v>Total recorded cost</x:v>
      </x:c>
      <x:c r="B19" s="15" t="n">
        <x:f>SUM('Work Orders'!Q6:Q45)</x:f>
        <x:v>450</x:v>
      </x:c>
    </x:row>
    <x:row r="21">
      <x:c r="A21" t="str">
        <x:v>Overdue excludes blank due dates and Complete, Closed, or Cancelled jobs.</x:v>
      </x:c>
    </x:row>
    <x:row r="22">
      <x:c r="A22" t="str">
        <x:v>Fix duplicate IDs or any detail row check before trusting costs or counts.</x:v>
      </x:c>
    </x:row>
    <x:row r="23">
      <x:c r="A23" t="str">
        <x:v>Costs are rounded per detail line to cents, then summed by work order. No tax or invoice total is computed.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2">
      <x:c r="A2" s="1" t="str">
        <x:v>How to Use This Workbook</x:v>
      </x:c>
    </x:row>
    <x:row r="4" ht="58" customHeight="1">
      <x:c r="A4" s="16" t="str">
        <x:v>Start</x:v>
      </x:c>
      <x:c r="B4" s="17" t="str">
        <x:v>Replace the five clearly fictional examples in Work Orders and Labor &amp; Materials, or clear their input cells. Keep the formula columns.</x:v>
      </x:c>
    </x:row>
    <x:row r="5" ht="58" customHeight="1">
      <x:c r="A5" s="16" t="str">
        <x:v>One ID per job</x:v>
      </x:c>
      <x:c r="B5" s="17" t="str">
        <x:v>Use a unique work-order number for each job. Duplicate or unmatched IDs are flagged because they would pool or omit detail costs.</x:v>
      </x:c>
    </x:row>
    <x:row r="6" ht="58" customHeight="1">
      <x:c r="A6" s="16" t="str">
        <x:v>Record the lifecycle</x:v>
      </x:c>
      <x:c r="B6" s="17" t="str">
        <x:v>Capture request, location, type, priority, assignment, status, due and completion dates, outcome, and follow-up.</x:v>
      </x:c>
    </x:row>
    <x:row r="7" ht="58" customHeight="1">
      <x:c r="A7" s="16" t="str">
        <x:v>Enter detail</x:v>
      </x:c>
      <x:c r="B7" s="17" t="str">
        <x:v>On Labor &amp; Materials, repeat the exact work-order number for every labor, materials, or other-cost row.</x:v>
      </x:c>
    </x:row>
    <x:row r="8" ht="58" customHeight="1">
      <x:c r="A8" s="16" t="str">
        <x:v>Cost model</x:v>
      </x:c>
      <x:c r="B8" s="17" t="str">
        <x:v>Line total = quantity or hours × unit rate, rounded to cents. Work-order total = labor + materials + other. Detail row checks flag missing, negative, invalid, or unmatched costs.</x:v>
      </x:c>
    </x:row>
    <x:row r="9" ht="58" customHeight="1">
      <x:c r="A9" s="16" t="str">
        <x:v>Review</x:v>
      </x:c>
      <x:c r="B9" s="17" t="str">
        <x:v>Summary counts statuses and overdue work. Blank due dates are not overdue. Completed, closed, and cancelled work is excluded.</x:v>
      </x:c>
    </x:row>
    <x:row r="10" ht="58" customHeight="1">
      <x:c r="A10" s="16" t="str">
        <x:v>Capacity</x:v>
      </x:c>
      <x:c r="B10" s="17" t="str">
        <x:v>Forty work orders and 120 detail rows are prepared. To extend, copy complete prepared rows including formulas and validation, and extend all bounded ranges.</x:v>
      </x:c>
    </x:row>
    <x:row r="11" ht="58" customHeight="1">
      <x:c r="A11" s="16" t="str">
        <x:v>Privacy</x:v>
      </x:c>
      <x:c r="B11" s="17" t="str">
        <x:v>Workbooks operate offline after download. The website does not collect your work-order content.</x:v>
      </x:c>
    </x:row>
    <x:row r="12" ht="58" customHeight="1">
      <x:c r="A12" s="16" t="str">
        <x:v>Limits</x:v>
      </x:c>
      <x:c r="B12" s="17" t="str">
        <x:v>Generic operations tracker only. Not an invoice, estimate, safety inspection, warranty, tax, or compliance document.</x:v>
      </x:c>
    </x:row>
  </x:sheetData>
  <x:pageMargins left="0.7" right="0.7" top="0.75" bottom="0.75" header="0.3" footer="0.3"/>
</x:worksheet>
</file>